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ATI AZIENDA" sheetId="1" state="visible" r:id="rId2"/>
    <sheet name="COLTURA 1" sheetId="2" state="visible" r:id="rId3"/>
    <sheet name="COLTURA 2" sheetId="3" state="visible" r:id="rId4"/>
    <sheet name="COLTURA 3" sheetId="4" state="visible" r:id="rId5"/>
    <sheet name="COLTURA 4" sheetId="5" state="visible" r:id="rId6"/>
    <sheet name="COLTURA 5" sheetId="6" state="visible" r:id="rId7"/>
    <sheet name="FORAGG. AZIENDALI" sheetId="7" state="visible" r:id="rId8"/>
    <sheet name="INCREMENTO COSTI" sheetId="8" state="visible" r:id="rId9"/>
    <sheet name="RIEPILOGO" sheetId="9" state="visible" r:id="rId10"/>
    <sheet name="DICHIARAZIONE" sheetId="10" state="visible" r:id="rId11"/>
    <sheet name="R.L.S." sheetId="11" state="hidden" r:id="rId12"/>
    <sheet name="DELIMITAZIONE" sheetId="12" state="hidden" r:id="rId13"/>
    <sheet name="Elenchi" sheetId="13" state="hidden" r:id="rId14"/>
  </sheets>
  <definedNames>
    <definedName function="false" hidden="false" localSheetId="9" name="_xlnm.Print_Area" vbProcedure="false">DICHIARAZIONE!$A$3:$E$43</definedName>
    <definedName function="false" hidden="false" localSheetId="0" name="Excel_BuiltIn__FilterDatabase" vbProcedure="false">'dati azienda'!#ref!</definedName>
    <definedName function="false" hidden="false" localSheetId="9" name="Excel_BuiltIn_Print_Area" vbProcedure="false">DICHIARAZIONE!$A$3:$E$42</definedName>
    <definedName function="false" hidden="false" localSheetId="9" name="Excel_BuiltIn__FilterDatabase" vbProcedure="false">DICHIARAZIONE!$A$20:$A$22</definedName>
    <definedName function="false" hidden="false" localSheetId="9" name="_xlnm.Print_Area" vbProcedure="false">DICHIARAZIONE!$A$2:$E$43</definedName>
    <definedName function="false" hidden="false" localSheetId="11" name="Excel_BuiltIn__FilterDatabase" vbProcedure="false">DELIMITAZIONE!$E$1:$E$186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<sst xmlns="http://schemas.openxmlformats.org/spreadsheetml/2006/main" count="1637" uniqueCount="598">
  <si>
    <t xml:space="preserve">DATI ANAGRAFICI </t>
  </si>
  <si>
    <t xml:space="preserve">Nome e Cognome titolare o Rappresentante Legale impresa</t>
  </si>
  <si>
    <t xml:space="preserve">Comune di</t>
  </si>
  <si>
    <t xml:space="preserve">Data di nascita</t>
  </si>
  <si>
    <t xml:space="preserve">Comune di nascita</t>
  </si>
  <si>
    <t xml:space="preserve">Prov.</t>
  </si>
  <si>
    <t xml:space="preserve">SAN VALERIO SUL MINCIO</t>
  </si>
  <si>
    <t xml:space="preserve">Comune di residenza</t>
  </si>
  <si>
    <t xml:space="preserve">CAP</t>
  </si>
  <si>
    <t xml:space="preserve">Via/Località di residenza</t>
  </si>
  <si>
    <t xml:space="preserve">DATI IMPRESA</t>
  </si>
  <si>
    <t xml:space="preserve">Denominazione/Ragione sociale </t>
  </si>
  <si>
    <t xml:space="preserve">Forma giuridica impresa</t>
  </si>
  <si>
    <t xml:space="preserve">Comune sede legale impresa</t>
  </si>
  <si>
    <t xml:space="preserve">Via/Località sede legale impresa</t>
  </si>
  <si>
    <t xml:space="preserve">C.U.AA.</t>
  </si>
  <si>
    <t xml:space="preserve">Partita IVA</t>
  </si>
  <si>
    <t xml:space="preserve">Camera di Commercio</t>
  </si>
  <si>
    <t xml:space="preserve">Numero R.E.A.</t>
  </si>
  <si>
    <t xml:space="preserve">DATI AZIENDA</t>
  </si>
  <si>
    <t xml:space="preserve">1^ COLTURA</t>
  </si>
  <si>
    <t xml:space="preserve">RLS</t>
  </si>
  <si>
    <t xml:space="preserve">COMUNE 1^ COLTURA</t>
  </si>
  <si>
    <t xml:space="preserve">FOGLIO</t>
  </si>
  <si>
    <t xml:space="preserve">MAPPALI</t>
  </si>
  <si>
    <t xml:space="preserve">070125</t>
  </si>
  <si>
    <t xml:space="preserve">2^ COLTURA</t>
  </si>
  <si>
    <t xml:space="preserve">COMUNE 2^ COLTURA</t>
  </si>
  <si>
    <t xml:space="preserve">3^ COLTURA</t>
  </si>
  <si>
    <t xml:space="preserve">COMUNE 3^ COLTURA</t>
  </si>
  <si>
    <t xml:space="preserve">4^ COLTURA</t>
  </si>
  <si>
    <t xml:space="preserve">COMUNE 4^ COLTURA</t>
  </si>
  <si>
    <t xml:space="preserve">5^ COLTURA</t>
  </si>
  <si>
    <t xml:space="preserve">COMUNE 5^ COLTURA</t>
  </si>
  <si>
    <t xml:space="preserve">6^ COLTURA</t>
  </si>
  <si>
    <t xml:space="preserve">COMUNE 6^ COLTURA</t>
  </si>
  <si>
    <t xml:space="preserve">TRIENNIO DI CALCOLO P.L.V. MEDIA</t>
  </si>
  <si>
    <t xml:space="preserve">1° ANNO</t>
  </si>
  <si>
    <t xml:space="preserve">Indicare  gli   anni  utilizzati   per   il    calcolo, escludendo   dal   quinquennio    2017,  2016, 2015, 2014, 2013,  l’anno   con   la  P.L.V.    più alta   e l’anno con  la P.L.V. più bassa.</t>
  </si>
  <si>
    <t xml:space="preserve">Indicare,   per    ogni     specie allevata   in    azienda    e   per l’anno  di      riferimento,        il numero  di   capi,    come    da Registro Bestiame.</t>
  </si>
  <si>
    <t xml:space="preserve">2° ANNO</t>
  </si>
  <si>
    <t xml:space="preserve">3° ANNO</t>
  </si>
  <si>
    <t xml:space="preserve">CONSISTENZA ZOOTECNICA</t>
  </si>
  <si>
    <t xml:space="preserve">ANNO </t>
  </si>
  <si>
    <t xml:space="preserve">BOVINI</t>
  </si>
  <si>
    <t xml:space="preserve">EQUINI</t>
  </si>
  <si>
    <t xml:space="preserve">OVINI</t>
  </si>
  <si>
    <t xml:space="preserve">CAPRINI</t>
  </si>
  <si>
    <t xml:space="preserve">SUINI</t>
  </si>
  <si>
    <t xml:space="preserve">TOTALE CAPI</t>
  </si>
  <si>
    <t xml:space="preserve">COMUNE</t>
  </si>
  <si>
    <t xml:space="preserve">FOGLI</t>
  </si>
  <si>
    <t xml:space="preserve">COLTURA</t>
  </si>
  <si>
    <t xml:space="preserve">ANNO</t>
  </si>
  <si>
    <t xml:space="preserve">Produzione e Vendita</t>
  </si>
  <si>
    <t xml:space="preserve">Specie</t>
  </si>
  <si>
    <t xml:space="preserve">Ha coltivati</t>
  </si>
  <si>
    <t xml:space="preserve">Prod. Tot. Ql</t>
  </si>
  <si>
    <t xml:space="preserve">Importi vendita</t>
  </si>
  <si>
    <t xml:space="preserve">NELLE VOCI IMPORTI VENDITA INSERIRE LE CIFRE RISULTANTI DALLE FATTURE E/O DOCUMENTI CONTABILI EQUIPOLLENTI AI SENSI DELLA VIGENTE NORMATIVA</t>
  </si>
  <si>
    <t xml:space="preserve">Contributi, assicurazioni percepiti danni colture</t>
  </si>
  <si>
    <t xml:space="preserve">DATI PRODUTTIVI ED ECONOMICI</t>
  </si>
  <si>
    <t xml:space="preserve">P.L.V. MEDIA TRIENNIO</t>
  </si>
  <si>
    <t xml:space="preserve">Danno subito dalla coltura %</t>
  </si>
  <si>
    <t xml:space="preserve">P.L.V. ANNO 2018</t>
  </si>
  <si>
    <t xml:space="preserve">R. L. S. per Ha</t>
  </si>
  <si>
    <t xml:space="preserve">R.L.S. superf. coltivata</t>
  </si>
  <si>
    <t xml:space="preserve">DANNO CALCOLATO</t>
  </si>
  <si>
    <t xml:space="preserve">Riscontro RLS / Fatturato %</t>
  </si>
  <si>
    <t xml:space="preserve">GIOVANNI SINI – LAORE 2021</t>
  </si>
  <si>
    <t xml:space="preserve">Riscontro RLS / Fatturato % </t>
  </si>
  <si>
    <t xml:space="preserve">Importo vendita</t>
  </si>
  <si>
    <t xml:space="preserve">Riscontro RLS / Fatturato %  </t>
  </si>
  <si>
    <t xml:space="preserve">Produzione e fatture vendita</t>
  </si>
  <si>
    <t xml:space="preserve">NEL CASO DI COLTURE FORAGGERE PER ALIMENTAZIONE  AZIENDALE I DATI SARANNO RIPORTATI NEL CAMPO INCREMENTO COSTI</t>
  </si>
  <si>
    <t xml:space="preserve">ALTRI DANNI CONSEGUENZA DIRETTA CALAMITA’  SUBITI</t>
  </si>
  <si>
    <t xml:space="preserve">INCREMENTO COSTI</t>
  </si>
  <si>
    <t xml:space="preserve">Tab. 1</t>
  </si>
  <si>
    <t xml:space="preserve">DESCRIZIONE DANNO  SUBITO</t>
  </si>
  <si>
    <t xml:space="preserve">Ha</t>
  </si>
  <si>
    <t xml:space="preserve">TIPOLOGIA COSTO AGGIUNTIVO</t>
  </si>
  <si>
    <t xml:space="preserve">Euro</t>
  </si>
  <si>
    <t xml:space="preserve">Totale costi aggiuntivi</t>
  </si>
  <si>
    <t xml:space="preserve">AUMENTO COSTI ALIMENTAZIONE BESTIAME</t>
  </si>
  <si>
    <t xml:space="preserve">Tab. 2</t>
  </si>
  <si>
    <t xml:space="preserve">PRODUZIONE ANNUALE FORAGGERE AZIENDALE</t>
  </si>
  <si>
    <t xml:space="preserve">IMPORTO ANNUALE ACQUISTO ALIMENTI EXTRA AZIENDALI</t>
  </si>
  <si>
    <t xml:space="preserve">SUPERFICIE </t>
  </si>
  <si>
    <t xml:space="preserve">Ql</t>
  </si>
  <si>
    <t xml:space="preserve">Tipologia alimenti acquistati</t>
  </si>
  <si>
    <t xml:space="preserve">RIPORTO DATI DAL FOGLIO DI CALCOLO DELLA COLTURA 6</t>
  </si>
  <si>
    <t xml:space="preserve">MEDIA TRIENNIO</t>
  </si>
  <si>
    <t xml:space="preserve"> </t>
  </si>
  <si>
    <t xml:space="preserve">CAPI ALLEVATI</t>
  </si>
  <si>
    <r>
      <rPr>
        <b val="true"/>
        <sz val="9"/>
        <rFont val="Arial"/>
        <family val="2"/>
        <charset val="1"/>
      </rPr>
      <t xml:space="preserve">INCREMENTO COSTI ACQUISTO ALIMENTI EXTRA AZIENDALI                             </t>
    </r>
    <r>
      <rPr>
        <b val="true"/>
        <i val="true"/>
        <sz val="7"/>
        <rFont val="Arial"/>
        <family val="2"/>
        <charset val="1"/>
      </rPr>
      <t xml:space="preserve">(Tabella 2)</t>
    </r>
  </si>
  <si>
    <r>
      <rPr>
        <b val="true"/>
        <sz val="9"/>
        <rFont val="Arial"/>
        <family val="2"/>
        <charset val="1"/>
      </rPr>
      <t xml:space="preserve">INCREMENTO ALTRI COSTI CONSEGUENZA DIRETTA DANNI SUBITI                  </t>
    </r>
    <r>
      <rPr>
        <b val="true"/>
        <i val="true"/>
        <sz val="7"/>
        <rFont val="Arial"/>
        <family val="2"/>
        <charset val="1"/>
      </rPr>
      <t xml:space="preserve">(Tabella 1)</t>
    </r>
  </si>
  <si>
    <t xml:space="preserve">MEDIA</t>
  </si>
  <si>
    <t xml:space="preserve">VARIAZIONE</t>
  </si>
  <si>
    <t xml:space="preserve">RIEPILOGO DANNI E/O MAGGIORI COSTI SUBITI DALL’AZIENDA</t>
  </si>
  <si>
    <t xml:space="preserve">COLTURA COMPRESA NELLA DELIMITAZIONE DELIBERA G.R. N. 63/5 DEL 11.12.2020?</t>
  </si>
  <si>
    <t xml:space="preserve">DANNI O COSTI AMMISSIBILI DALLA DELIBERA G.R. 63/5 DEL 11.12.2020</t>
  </si>
  <si>
    <t xml:space="preserve">N° </t>
  </si>
  <si>
    <t xml:space="preserve">COLTURA </t>
  </si>
  <si>
    <t xml:space="preserve">SUPERFICIE Ha</t>
  </si>
  <si>
    <t xml:space="preserve">PLV MEDIA TRIENNIO</t>
  </si>
  <si>
    <t xml:space="preserve">PLV ANNO 2018</t>
  </si>
  <si>
    <t xml:space="preserve">DANNO EURO</t>
  </si>
  <si>
    <t xml:space="preserve">Incremento costi conseguenza diretta calamità naturale </t>
  </si>
  <si>
    <t xml:space="preserve">TOTALI</t>
  </si>
  <si>
    <t xml:space="preserve">% DANNO</t>
  </si>
  <si>
    <t xml:space="preserve">TABELLA CALCOLO DANNO</t>
  </si>
  <si>
    <t xml:space="preserve">VOCE</t>
  </si>
  <si>
    <t xml:space="preserve">DESCRIZIONE VOCI </t>
  </si>
  <si>
    <t xml:space="preserve">IMPORTO VOCE</t>
  </si>
  <si>
    <t xml:space="preserve">A</t>
  </si>
  <si>
    <t xml:space="preserve">Produzione Lorda Vendibile triennio</t>
  </si>
  <si>
    <t xml:space="preserve">B</t>
  </si>
  <si>
    <t xml:space="preserve">Produzione Lorda Vendibile anno 2018</t>
  </si>
  <si>
    <t xml:space="preserve">C</t>
  </si>
  <si>
    <t xml:space="preserve">Eventuale contributo ricevuto (anno 2018) per danni diversi da quelli previsti dal Bando</t>
  </si>
  <si>
    <t xml:space="preserve">D</t>
  </si>
  <si>
    <t xml:space="preserve">Produzione Lorda Vendibile Totale compreso contributo voce C (B+C)</t>
  </si>
  <si>
    <t xml:space="preserve">E</t>
  </si>
  <si>
    <t xml:space="preserve">Danno P.L.V. anno 2018, compreso contributo voce C (A-D)</t>
  </si>
  <si>
    <t xml:space="preserve">G</t>
  </si>
  <si>
    <t xml:space="preserve">Eventuale  indennizzo  assicurativo  percepito  da  ASSICURAZIONI AGEVOLATE  (per danni diverse da quelli previsti da Bando) e  NON AGEVOLATE o da altre misure di aiuto riferite a danni sulle produzioni 2018.</t>
  </si>
  <si>
    <t xml:space="preserve">H</t>
  </si>
  <si>
    <t xml:space="preserve">Danno calcolato anno 2018, detratto indennizzo assicurativo voce G (E-G)</t>
  </si>
  <si>
    <t xml:space="preserve">TABELLA DANNI E/O MAGGIORI COSTI AMMISSIBILI</t>
  </si>
  <si>
    <t xml:space="preserve">Tab. 3</t>
  </si>
  <si>
    <t xml:space="preserve">COLTURA DANNEGGIATA</t>
  </si>
  <si>
    <t xml:space="preserve">ETTARI</t>
  </si>
  <si>
    <t xml:space="preserve">DANNO %</t>
  </si>
  <si>
    <t xml:space="preserve">IMPORTO</t>
  </si>
  <si>
    <t xml:space="preserve">RIEPILOGO CALCOLI</t>
  </si>
  <si>
    <t xml:space="preserve">DETRAZIONI</t>
  </si>
  <si>
    <r>
      <rPr>
        <sz val="8"/>
        <rFont val="Arial"/>
        <family val="2"/>
        <charset val="1"/>
      </rPr>
      <t xml:space="preserve">Eventuale contributo ricevuto (anno 2018) per danni diversi da quelli previsti dal Bando </t>
    </r>
    <r>
      <rPr>
        <b val="true"/>
        <i val="true"/>
        <sz val="8"/>
        <rFont val="Arial"/>
        <family val="2"/>
        <charset val="1"/>
      </rPr>
      <t xml:space="preserve">(voce C, Tabella 2)</t>
    </r>
  </si>
  <si>
    <r>
      <rPr>
        <sz val="8"/>
        <rFont val="Arial"/>
        <family val="2"/>
        <charset val="1"/>
      </rPr>
      <t xml:space="preserve">Eventuale indennizzo assicurativo percepito da ASSICURAZIONI AGEVOLATE (per danni diverse da quelli previsti da Bando) e NON AGEVOLATE o da altre misure di aiuto riferite a danni sulle produzioni 2018                                                                                                                                                 </t>
    </r>
    <r>
      <rPr>
        <b val="true"/>
        <i val="true"/>
        <sz val="8"/>
        <rFont val="Arial"/>
        <family val="2"/>
        <charset val="1"/>
      </rPr>
      <t xml:space="preserve">(voce G, Tabella 2)</t>
    </r>
  </si>
  <si>
    <r>
      <rPr>
        <b val="true"/>
        <i val="true"/>
        <sz val="7"/>
        <rFont val="Arial"/>
        <family val="2"/>
        <charset val="1"/>
      </rPr>
      <t xml:space="preserve"> (IMPORTO DA INSERIRE IN DOMANDA</t>
    </r>
    <r>
      <rPr>
        <b val="true"/>
        <i val="true"/>
        <sz val="10"/>
        <rFont val="Arial"/>
        <family val="2"/>
        <charset val="1"/>
      </rPr>
      <t xml:space="preserve">) </t>
    </r>
    <r>
      <rPr>
        <b val="true"/>
        <sz val="10"/>
        <rFont val="Arial"/>
        <family val="2"/>
        <charset val="1"/>
      </rPr>
      <t xml:space="preserve">                       TOTALE PERDITA DI REDDITO</t>
    </r>
    <r>
      <rPr>
        <i val="true"/>
        <sz val="7"/>
        <rFont val="Arial"/>
        <family val="2"/>
        <charset val="1"/>
      </rPr>
      <t xml:space="preserve"> </t>
    </r>
  </si>
  <si>
    <t xml:space="preserve">Attestazione indici di bilancio</t>
  </si>
  <si>
    <t xml:space="preserve">Dichiarazione ai sensi dell'articolo 47 del DPR 28 dicembre 2000, n. 445</t>
  </si>
  <si>
    <t xml:space="preserve">Nome e Cognome </t>
  </si>
  <si>
    <t xml:space="preserve">Nato/a il</t>
  </si>
  <si>
    <t xml:space="preserve">Prov</t>
  </si>
  <si>
    <t xml:space="preserve">Residente a</t>
  </si>
  <si>
    <t xml:space="preserve">Via/Località</t>
  </si>
  <si>
    <t xml:space="preserve">in qualità di titolare/legale rappresentate dell’impresa:</t>
  </si>
  <si>
    <t xml:space="preserve">Forma giuridica</t>
  </si>
  <si>
    <t xml:space="preserve">Comune</t>
  </si>
  <si>
    <t xml:space="preserve">Codice Fiscale</t>
  </si>
  <si>
    <t xml:space="preserve">Camera di Commercio di</t>
  </si>
  <si>
    <t xml:space="preserve">R.E.A. n°</t>
  </si>
  <si>
    <t xml:space="preserve">Consapevole  delle  responsabilità  anche  penali  assunte  in  caso di rilascio di dichiarazioni mendaci, formazione di atti falsi e loro uso, e della  conseguente  decadenza  dai  benefici  concessi  sulla  base  di  una  dichiarazione  non  veritiera,  ai  sensi  degli articoli 75 e 76 del Decreto del Presidente della Repubblica 28 dicembre 2008 n. 445  (Testo unico delle disposizioni legislative e regolamentari in materia di documentazione amministrativa)</t>
  </si>
  <si>
    <t xml:space="preserve">DICHIARA</t>
  </si>
  <si>
    <t xml:space="preserve">che l’impresa rappresentata:</t>
  </si>
  <si>
    <t xml:space="preserve">è in regime di contabilità ordinaria, ma non è soggetta all’obbligo di deposito del bilancio di esercizio presso la CCIAA di competenza;</t>
  </si>
  <si>
    <t xml:space="preserve">che i dati riportati nel seguente prospetto e contenuti nelle allegate  tabelle di calcolo sono ricavati dalle scritture contabili e che gli importi in esso indicati sono conformi a quelli effettivamente corrisposti e risultanti dalla documentazione contabile.</t>
  </si>
  <si>
    <t xml:space="preserve">Coltura / Incremento costi </t>
  </si>
  <si>
    <t xml:space="preserve">PLV triennio</t>
  </si>
  <si>
    <t xml:space="preserve">PLV 2018</t>
  </si>
  <si>
    <t xml:space="preserve">Danno calcolato</t>
  </si>
  <si>
    <t xml:space="preserve">Danno delimitato</t>
  </si>
  <si>
    <t xml:space="preserve">Luogo</t>
  </si>
  <si>
    <t xml:space="preserve">Data</t>
  </si>
  <si>
    <t xml:space="preserve">Firma</t>
  </si>
  <si>
    <t xml:space="preserve">____________________________________</t>
  </si>
  <si>
    <t xml:space="preserve">Dichiaro di  essere  informato, ai sensi del  regolamento (UE) 2016/679  (regolamento europeo in materia di protezione dei dati personali, in sigla GDPR), che i  dati   personali  raccolti  saranno  trattati,  anche  mediante   strumenti  informatici,  esclusivamente  nell’ambito  del  procedimento  per il  quale  la  presente dichiarazione viene resa.</t>
  </si>
  <si>
    <t xml:space="preserve">Allego copia documento identità in corso di validità</t>
  </si>
  <si>
    <t xml:space="preserve">RUBRICA</t>
  </si>
  <si>
    <t xml:space="preserve">DESCRIZIONE</t>
  </si>
  <si>
    <t xml:space="preserve">U.M.</t>
  </si>
  <si>
    <t xml:space="preserve">EURO/U.M.</t>
  </si>
  <si>
    <t xml:space="preserve">D01</t>
  </si>
  <si>
    <t xml:space="preserve">Frumento tenero</t>
  </si>
  <si>
    <t xml:space="preserve">D02</t>
  </si>
  <si>
    <t xml:space="preserve">Frumento duro</t>
  </si>
  <si>
    <t xml:space="preserve">D03</t>
  </si>
  <si>
    <t xml:space="preserve">Segale</t>
  </si>
  <si>
    <t xml:space="preserve">D04</t>
  </si>
  <si>
    <t xml:space="preserve">Orzo</t>
  </si>
  <si>
    <t xml:space="preserve">D05</t>
  </si>
  <si>
    <t xml:space="preserve">Avena</t>
  </si>
  <si>
    <t xml:space="preserve">D06</t>
  </si>
  <si>
    <t xml:space="preserve">Mais</t>
  </si>
  <si>
    <t xml:space="preserve">D07</t>
  </si>
  <si>
    <t xml:space="preserve">Riso</t>
  </si>
  <si>
    <t xml:space="preserve">D08</t>
  </si>
  <si>
    <t xml:space="preserve">Altri cereali da granella (sorgo, miglio, panico, farro, ecc.)</t>
  </si>
  <si>
    <t xml:space="preserve">D09</t>
  </si>
  <si>
    <t xml:space="preserve">Legumi secchi (fava, favette, cece, fagiolo, lenticchia, ecc.)</t>
  </si>
  <si>
    <t xml:space="preserve">D9A</t>
  </si>
  <si>
    <t xml:space="preserve">Piselli, fave, favette e lupini dolci</t>
  </si>
  <si>
    <t xml:space="preserve">D9B</t>
  </si>
  <si>
    <t xml:space="preserve">Legumi diversi da piselli, fave, favette e lupini dolci</t>
  </si>
  <si>
    <t xml:space="preserve">D10</t>
  </si>
  <si>
    <t xml:space="preserve">Patate (comprese le patate primaticce e da semina)</t>
  </si>
  <si>
    <t xml:space="preserve">D11</t>
  </si>
  <si>
    <t xml:space="preserve">Barbabietola da zucchero (escluse le sementi)</t>
  </si>
  <si>
    <t xml:space="preserve">D12</t>
  </si>
  <si>
    <t xml:space="preserve">Sarchiate da foraggio (bietola da foraggio, ecc.)</t>
  </si>
  <si>
    <t xml:space="preserve">D23</t>
  </si>
  <si>
    <t xml:space="preserve">Tabacco</t>
  </si>
  <si>
    <t xml:space="preserve">D24</t>
  </si>
  <si>
    <t xml:space="preserve">Luppolo</t>
  </si>
  <si>
    <t xml:space="preserve">D26</t>
  </si>
  <si>
    <t xml:space="preserve">Colza e ravizzone</t>
  </si>
  <si>
    <t xml:space="preserve">D27</t>
  </si>
  <si>
    <t xml:space="preserve">Girasole</t>
  </si>
  <si>
    <t xml:space="preserve">D28</t>
  </si>
  <si>
    <t xml:space="preserve">Soia</t>
  </si>
  <si>
    <t xml:space="preserve">D29</t>
  </si>
  <si>
    <t xml:space="preserve">Semi di lino  (per olio di lino)</t>
  </si>
  <si>
    <t xml:space="preserve">D30</t>
  </si>
  <si>
    <t xml:space="preserve">Altre oleaginose erbacee</t>
  </si>
  <si>
    <t xml:space="preserve">D31</t>
  </si>
  <si>
    <t xml:space="preserve">Lino</t>
  </si>
  <si>
    <t xml:space="preserve">D32</t>
  </si>
  <si>
    <t xml:space="preserve">Canapa</t>
  </si>
  <si>
    <t xml:space="preserve">D33</t>
  </si>
  <si>
    <t xml:space="preserve">Altre colture tessili</t>
  </si>
  <si>
    <t xml:space="preserve">D34</t>
  </si>
  <si>
    <t xml:space="preserve">Piante aromatiche, medicinali e spezie</t>
  </si>
  <si>
    <t xml:space="preserve">D35</t>
  </si>
  <si>
    <t xml:space="preserve">Altre piante industriali</t>
  </si>
  <si>
    <t xml:space="preserve">D14A</t>
  </si>
  <si>
    <t xml:space="preserve">Ortaggi freschi in pieno campo</t>
  </si>
  <si>
    <t xml:space="preserve">D14B</t>
  </si>
  <si>
    <t xml:space="preserve">Ortaggi freschi in orto industriale</t>
  </si>
  <si>
    <t xml:space="preserve">D15</t>
  </si>
  <si>
    <t xml:space="preserve">Ortaggi freschi in serra</t>
  </si>
  <si>
    <t xml:space="preserve">D16</t>
  </si>
  <si>
    <t xml:space="preserve">Fiori e piante ornamentali in piena campo</t>
  </si>
  <si>
    <t xml:space="preserve">D17</t>
  </si>
  <si>
    <t xml:space="preserve">Fiori e piante ornamentali in serra</t>
  </si>
  <si>
    <t xml:space="preserve">D18A</t>
  </si>
  <si>
    <t xml:space="preserve">Prati avvicendati (medica, sulla, trifoglio, lupinella, ecc.)</t>
  </si>
  <si>
    <t xml:space="preserve">D18C</t>
  </si>
  <si>
    <t xml:space="preserve">Erbaio di mais da foraggio</t>
  </si>
  <si>
    <t xml:space="preserve">D18D</t>
  </si>
  <si>
    <t xml:space="preserve">Erbaio di leguminose da foraggio</t>
  </si>
  <si>
    <t xml:space="preserve">D18B</t>
  </si>
  <si>
    <t xml:space="preserve">Erbai di altri cereali da foraggio diversi da mais da foraggio</t>
  </si>
  <si>
    <t xml:space="preserve">D19</t>
  </si>
  <si>
    <t xml:space="preserve">Sementi e piantine per seminativi (sementi da prato, ecc.)</t>
  </si>
  <si>
    <t xml:space="preserve">D20</t>
  </si>
  <si>
    <t xml:space="preserve">Altri colture per seminativi (compresi affitti sotto l’anno)</t>
  </si>
  <si>
    <t xml:space="preserve">D21</t>
  </si>
  <si>
    <t xml:space="preserve">Terreni a riposo senza aiuto</t>
  </si>
  <si>
    <t xml:space="preserve">F01</t>
  </si>
  <si>
    <t xml:space="preserve">Prati permanenti e pascoli</t>
  </si>
  <si>
    <t xml:space="preserve">F02</t>
  </si>
  <si>
    <t xml:space="preserve">Pascoli magri</t>
  </si>
  <si>
    <t xml:space="preserve">G01A</t>
  </si>
  <si>
    <t xml:space="preserve">Frutta fresca di origine temperata</t>
  </si>
  <si>
    <t xml:space="preserve">G01B</t>
  </si>
  <si>
    <t xml:space="preserve">Frutta di origine subtropicale</t>
  </si>
  <si>
    <t xml:space="preserve">G01D</t>
  </si>
  <si>
    <t xml:space="preserve">Piccoli frutti</t>
  </si>
  <si>
    <t xml:space="preserve">G01C</t>
  </si>
  <si>
    <t xml:space="preserve">Frutta per frutta a guscio</t>
  </si>
  <si>
    <t xml:space="preserve">G02</t>
  </si>
  <si>
    <t xml:space="preserve">Agrumeti</t>
  </si>
  <si>
    <t xml:space="preserve">G03A</t>
  </si>
  <si>
    <t xml:space="preserve">Oliveti per olive da tavola</t>
  </si>
  <si>
    <t xml:space="preserve">G03B</t>
  </si>
  <si>
    <t xml:space="preserve">Oliveti per olive da olio</t>
  </si>
  <si>
    <t xml:space="preserve">G04A</t>
  </si>
  <si>
    <t xml:space="preserve">Vigneti per uva da vino di qualità (DOP e IGP)</t>
  </si>
  <si>
    <t xml:space="preserve">G04B</t>
  </si>
  <si>
    <t xml:space="preserve">Vigneti per uva da vino comune</t>
  </si>
  <si>
    <t xml:space="preserve">G04C</t>
  </si>
  <si>
    <t xml:space="preserve">Vigneti per uva da tavola</t>
  </si>
  <si>
    <t xml:space="preserve">G04D</t>
  </si>
  <si>
    <t xml:space="preserve">Vigneti per uva passita</t>
  </si>
  <si>
    <t xml:space="preserve">G05</t>
  </si>
  <si>
    <t xml:space="preserve">Vivai (semenzai e piantonai)</t>
  </si>
  <si>
    <t xml:space="preserve">G06</t>
  </si>
  <si>
    <t xml:space="preserve">Altre colture permanenti</t>
  </si>
  <si>
    <t xml:space="preserve">G07</t>
  </si>
  <si>
    <t xml:space="preserve">Colture permanenti in serra (frutteti sotto serra, ecc.)</t>
  </si>
  <si>
    <t xml:space="preserve">I02</t>
  </si>
  <si>
    <t xml:space="preserve">Funghi coltivati sotto copertura  (superficie di base)</t>
  </si>
  <si>
    <t xml:space="preserve">100 mq</t>
  </si>
  <si>
    <t xml:space="preserve">4.8058</t>
  </si>
  <si>
    <t xml:space="preserve">J01</t>
  </si>
  <si>
    <t xml:space="preserve">Equini in complesso (di tutte le età)</t>
  </si>
  <si>
    <t xml:space="preserve">Nr capi</t>
  </si>
  <si>
    <t xml:space="preserve">J02</t>
  </si>
  <si>
    <t xml:space="preserve">Bovini maschi e femmine meno di 1 anno</t>
  </si>
  <si>
    <t xml:space="preserve">J03</t>
  </si>
  <si>
    <t xml:space="preserve">Bovini maschi da 1 a meno di 2 anni</t>
  </si>
  <si>
    <t xml:space="preserve">J04</t>
  </si>
  <si>
    <t xml:space="preserve">Bovini femmine da 1 a meno di 2 anni</t>
  </si>
  <si>
    <t xml:space="preserve">J05</t>
  </si>
  <si>
    <t xml:space="preserve">Bovini maschi di 2 anni e più</t>
  </si>
  <si>
    <t xml:space="preserve">J06</t>
  </si>
  <si>
    <t xml:space="preserve">Giovenche di 2 anni e più</t>
  </si>
  <si>
    <t xml:space="preserve">J07</t>
  </si>
  <si>
    <t xml:space="preserve">Vacche lattifere</t>
  </si>
  <si>
    <t xml:space="preserve">J08</t>
  </si>
  <si>
    <t xml:space="preserve">Altre vacche (vacche nutrici, vacche da riforma)</t>
  </si>
  <si>
    <t xml:space="preserve">J09A</t>
  </si>
  <si>
    <t xml:space="preserve">Pecore</t>
  </si>
  <si>
    <t xml:space="preserve">J09B</t>
  </si>
  <si>
    <t xml:space="preserve">Altri ovini (arieti, agnelli)</t>
  </si>
  <si>
    <t xml:space="preserve">J10A</t>
  </si>
  <si>
    <t xml:space="preserve">Capre</t>
  </si>
  <si>
    <t xml:space="preserve">J10B</t>
  </si>
  <si>
    <t xml:space="preserve">Altri caprini</t>
  </si>
  <si>
    <t xml:space="preserve">J11</t>
  </si>
  <si>
    <t xml:space="preserve">Lattonzoli &lt; 20 Kg</t>
  </si>
  <si>
    <t xml:space="preserve">J12</t>
  </si>
  <si>
    <t xml:space="preserve">Scrofe da riproduzione &gt; 50 Kg</t>
  </si>
  <si>
    <t xml:space="preserve">J13</t>
  </si>
  <si>
    <t xml:space="preserve">Altri suini (verri e suini da ingrasso &gt; 20 Kg)</t>
  </si>
  <si>
    <t xml:space="preserve">J14</t>
  </si>
  <si>
    <t xml:space="preserve">Polli da carne – broilers</t>
  </si>
  <si>
    <t xml:space="preserve">centinaia capi</t>
  </si>
  <si>
    <t xml:space="preserve">J15</t>
  </si>
  <si>
    <t xml:space="preserve">Galline ovaiole</t>
  </si>
  <si>
    <t xml:space="preserve">J16A</t>
  </si>
  <si>
    <t xml:space="preserve">Tacchini</t>
  </si>
  <si>
    <t xml:space="preserve">J16B</t>
  </si>
  <si>
    <t xml:space="preserve">Anatre</t>
  </si>
  <si>
    <t xml:space="preserve">Oche</t>
  </si>
  <si>
    <t xml:space="preserve">J16C</t>
  </si>
  <si>
    <t xml:space="preserve">Struzzi</t>
  </si>
  <si>
    <t xml:space="preserve">J16D</t>
  </si>
  <si>
    <t xml:space="preserve">Altro pollame (faraone, ecc.)</t>
  </si>
  <si>
    <t xml:space="preserve">J17</t>
  </si>
  <si>
    <t xml:space="preserve">Coniglie fattrici</t>
  </si>
  <si>
    <t xml:space="preserve">J18</t>
  </si>
  <si>
    <t xml:space="preserve">Api</t>
  </si>
  <si>
    <t xml:space="preserve">Nr Alveari</t>
  </si>
  <si>
    <t xml:space="preserve">ESTREMI CATASTALI FOGLI</t>
  </si>
  <si>
    <t xml:space="preserve">ESTREMI CATASTALI MAPPALI</t>
  </si>
  <si>
    <t xml:space="preserve">COLTURE DANNEGGIATE</t>
  </si>
  <si>
    <t xml:space="preserve">EVENTO</t>
  </si>
  <si>
    <t xml:space="preserve">Bono</t>
  </si>
  <si>
    <t xml:space="preserve">Foglio 18 </t>
  </si>
  <si>
    <t xml:space="preserve">157, 175, 206</t>
  </si>
  <si>
    <t xml:space="preserve">Vite</t>
  </si>
  <si>
    <t xml:space="preserve">Grandinata del 24 agosto 2018</t>
  </si>
  <si>
    <t xml:space="preserve">Foglio 23  </t>
  </si>
  <si>
    <t xml:space="preserve"> 19,77,84,87,88,89</t>
  </si>
  <si>
    <t xml:space="preserve">Foglio 24 </t>
  </si>
  <si>
    <t xml:space="preserve">Foglio 25 </t>
  </si>
  <si>
    <t xml:space="preserve">Foglio 23</t>
  </si>
  <si>
    <t xml:space="preserve">Olivo</t>
  </si>
  <si>
    <t xml:space="preserve">Tempio Pausania</t>
  </si>
  <si>
    <t xml:space="preserve">Foglio 179 </t>
  </si>
  <si>
    <t xml:space="preserve">143 - 302</t>
  </si>
  <si>
    <t xml:space="preserve">Frutti di bosco</t>
  </si>
  <si>
    <t xml:space="preserve">Grandinata del 24 giugno 2018</t>
  </si>
  <si>
    <t xml:space="preserve">Fluminimaggiore</t>
  </si>
  <si>
    <t xml:space="preserve">Fogli 108, 112, 113, 114</t>
  </si>
  <si>
    <t xml:space="preserve">Ortive</t>
  </si>
  <si>
    <t xml:space="preserve">Piogge intense del 4 – 5 maggio 2018</t>
  </si>
  <si>
    <t xml:space="preserve">Buggerru</t>
  </si>
  <si>
    <t xml:space="preserve">Foglio 2, 3, 4, 5, 6</t>
  </si>
  <si>
    <t xml:space="preserve">Ortive – Foraggere</t>
  </si>
  <si>
    <t xml:space="preserve">Iglesias</t>
  </si>
  <si>
    <t xml:space="preserve">Foglio 416</t>
  </si>
  <si>
    <t xml:space="preserve">Vite – Ortive</t>
  </si>
  <si>
    <t xml:space="preserve">Tromba d’aria 3 giugno 2018</t>
  </si>
  <si>
    <t xml:space="preserve">Alghero</t>
  </si>
  <si>
    <t xml:space="preserve">Foglio 53 </t>
  </si>
  <si>
    <t xml:space="preserve">Olivo, floricole in pieno campo, cannabis legale</t>
  </si>
  <si>
    <t xml:space="preserve">Grandinata del 29-30 ottobre 2018</t>
  </si>
  <si>
    <t xml:space="preserve">Foglio 30 </t>
  </si>
  <si>
    <t xml:space="preserve">Foglio 26</t>
  </si>
  <si>
    <t xml:space="preserve">Foglio 21</t>
  </si>
  <si>
    <t xml:space="preserve">Narcao</t>
  </si>
  <si>
    <t xml:space="preserve">Fogli 311, 601, 605, 606</t>
  </si>
  <si>
    <t xml:space="preserve">Tromba d’aria del 28 ottobre 2018</t>
  </si>
  <si>
    <t xml:space="preserve">Sindia</t>
  </si>
  <si>
    <t xml:space="preserve">Fogli 1, 18, 19, 23, 24, 30, 35, 36, 38, 40, 41</t>
  </si>
  <si>
    <t xml:space="preserve">Frutteti, foraggere, piante forestali</t>
  </si>
  <si>
    <t xml:space="preserve">Grandinate e tromba d’aria dal 29 ottobre 2018 al 1 novembre 2018</t>
  </si>
  <si>
    <t xml:space="preserve">Borore</t>
  </si>
  <si>
    <t xml:space="preserve">Foglio 30</t>
  </si>
  <si>
    <t xml:space="preserve">Floro-vivaismo</t>
  </si>
  <si>
    <t xml:space="preserve">Silanus</t>
  </si>
  <si>
    <t xml:space="preserve">Fogli 11, 13</t>
  </si>
  <si>
    <t xml:space="preserve">Ortive protette</t>
  </si>
  <si>
    <t xml:space="preserve">Arbus</t>
  </si>
  <si>
    <t xml:space="preserve">Intero territorio</t>
  </si>
  <si>
    <t xml:space="preserve">Cereali, foraggere, vite, olivo, ortive in pieno campo, carciofo e asparago</t>
  </si>
  <si>
    <t xml:space="preserve">Piogge intense e persistenti, grandinate del periodo maggio –novembre 2018</t>
  </si>
  <si>
    <t xml:space="preserve">Barumini</t>
  </si>
  <si>
    <t xml:space="preserve">Collinas</t>
  </si>
  <si>
    <t xml:space="preserve">Futei</t>
  </si>
  <si>
    <t xml:space="preserve">Genuri</t>
  </si>
  <si>
    <t xml:space="preserve">Gesturi</t>
  </si>
  <si>
    <t xml:space="preserve">Gonnosfanadiga</t>
  </si>
  <si>
    <t xml:space="preserve">Guspini</t>
  </si>
  <si>
    <t xml:space="preserve">Las Plassas</t>
  </si>
  <si>
    <t xml:space="preserve">Lunamatrona</t>
  </si>
  <si>
    <t xml:space="preserve">Pabillonis</t>
  </si>
  <si>
    <t xml:space="preserve">Pauli Arbarei</t>
  </si>
  <si>
    <t xml:space="preserve">Samassi</t>
  </si>
  <si>
    <t xml:space="preserve">San Gavino Monreale</t>
  </si>
  <si>
    <t xml:space="preserve">Sanluri</t>
  </si>
  <si>
    <t xml:space="preserve">Sardara</t>
  </si>
  <si>
    <t xml:space="preserve">Segariu</t>
  </si>
  <si>
    <t xml:space="preserve">Serramanna</t>
  </si>
  <si>
    <t xml:space="preserve">Serrenti</t>
  </si>
  <si>
    <t xml:space="preserve">Setzu</t>
  </si>
  <si>
    <t xml:space="preserve">Siddi</t>
  </si>
  <si>
    <t xml:space="preserve">Tuili</t>
  </si>
  <si>
    <t xml:space="preserve">Turri</t>
  </si>
  <si>
    <t xml:space="preserve">Ussaramanna</t>
  </si>
  <si>
    <t xml:space="preserve">Villacidro</t>
  </si>
  <si>
    <t xml:space="preserve">Villamar</t>
  </si>
  <si>
    <t xml:space="preserve">Villanovaforru</t>
  </si>
  <si>
    <t xml:space="preserve">Villanovafranca</t>
  </si>
  <si>
    <t xml:space="preserve">Foglio 19</t>
  </si>
  <si>
    <t xml:space="preserve">Ortive  protette</t>
  </si>
  <si>
    <t xml:space="preserve">Foglio 3</t>
  </si>
  <si>
    <t xml:space="preserve">Foglio 2 </t>
  </si>
  <si>
    <t xml:space="preserve">Albagiara</t>
  </si>
  <si>
    <t xml:space="preserve">Vite, olivo, foraggere, ortive, cereali, carciofo, riso</t>
  </si>
  <si>
    <t xml:space="preserve">Grandinate, piogge intense e persistenti, venti forti del periodo maggio-settembre 2018</t>
  </si>
  <si>
    <t xml:space="preserve">Ales</t>
  </si>
  <si>
    <t xml:space="preserve">Allai</t>
  </si>
  <si>
    <t xml:space="preserve">Arborea</t>
  </si>
  <si>
    <t xml:space="preserve">Grandinate, piogge intense e persistenti, venti forti del periodo maggio-novembre 2018</t>
  </si>
  <si>
    <t xml:space="preserve">Foglio  2 mapp. 398                                           Foglio  7 mapp. 191, 422, 530, 532                   Foglio 13 mapp. 29, 165;                                   Foglio 14 mapp. 37, 38, 39, 40, 49, 50, 51,    52,  53, 54, 55                                                          Foglio 36 mapp. 594                                          Foglio 37 mapp. 112                                         Foglio 38 mapp. 265</t>
  </si>
  <si>
    <t xml:space="preserve">Colture protette, agrumi, funghi</t>
  </si>
  <si>
    <t xml:space="preserve">Assolo</t>
  </si>
  <si>
    <t xml:space="preserve">Baratili San Pietro</t>
  </si>
  <si>
    <t xml:space="preserve">Baradili</t>
  </si>
  <si>
    <t xml:space="preserve">Baressa</t>
  </si>
  <si>
    <t xml:space="preserve">Bosa</t>
  </si>
  <si>
    <t xml:space="preserve">Cabras</t>
  </si>
  <si>
    <t xml:space="preserve">Curcuris</t>
  </si>
  <si>
    <t xml:space="preserve">Gonnoscodina</t>
  </si>
  <si>
    <t xml:space="preserve">Gonnosnò</t>
  </si>
  <si>
    <t xml:space="preserve">Laconi</t>
  </si>
  <si>
    <t xml:space="preserve">Foglio 46 mapp. 130</t>
  </si>
  <si>
    <t xml:space="preserve">Colture protette </t>
  </si>
  <si>
    <t xml:space="preserve">Marrubiu</t>
  </si>
  <si>
    <t xml:space="preserve">Maullas</t>
  </si>
  <si>
    <t xml:space="preserve">Mogoro</t>
  </si>
  <si>
    <t xml:space="preserve">Morgongiori</t>
  </si>
  <si>
    <t xml:space="preserve">Nurachi</t>
  </si>
  <si>
    <t xml:space="preserve">Ollastra</t>
  </si>
  <si>
    <t xml:space="preserve">Oristano</t>
  </si>
  <si>
    <t xml:space="preserve">Palmas Arborea</t>
  </si>
  <si>
    <t xml:space="preserve">Paulilatino</t>
  </si>
  <si>
    <t xml:space="preserve">Riola Sardo</t>
  </si>
  <si>
    <t xml:space="preserve">Foglio 13 mapp. 104, 240                                 Foglio 24 mapp. 519</t>
  </si>
  <si>
    <t xml:space="preserve">Agrumi</t>
  </si>
  <si>
    <t xml:space="preserve">San Nicolò d’Arcidano</t>
  </si>
  <si>
    <t xml:space="preserve">Foglio 15 mapp. 728;                                          Foglio 16 mapp. 13, 102, 103, 104;                    Foglio 19 mapp. 86, 143, 156, 159, 161, 194, 196, 197, 198, 200. 203, 207</t>
  </si>
  <si>
    <t xml:space="preserve">Samugheo</t>
  </si>
  <si>
    <t xml:space="preserve">San Vero Milis</t>
  </si>
  <si>
    <t xml:space="preserve">Santa Giusta</t>
  </si>
  <si>
    <t xml:space="preserve">Santulussurgiu</t>
  </si>
  <si>
    <t xml:space="preserve">Sedilo</t>
  </si>
  <si>
    <t xml:space="preserve">Foglio 25 mapp. 19, 122</t>
  </si>
  <si>
    <t xml:space="preserve">Siammaggiore</t>
  </si>
  <si>
    <t xml:space="preserve">Siamanna</t>
  </si>
  <si>
    <t xml:space="preserve">Siapiccia</t>
  </si>
  <si>
    <t xml:space="preserve">Simala</t>
  </si>
  <si>
    <t xml:space="preserve">Simaxis</t>
  </si>
  <si>
    <t xml:space="preserve">Siris</t>
  </si>
  <si>
    <t xml:space="preserve">Solarussa</t>
  </si>
  <si>
    <t xml:space="preserve">Terralba</t>
  </si>
  <si>
    <t xml:space="preserve">Tramatza</t>
  </si>
  <si>
    <t xml:space="preserve">Uras</t>
  </si>
  <si>
    <t xml:space="preserve">Foglio 20 mapp. 34, 44, 47, 54, 133, 589, 598, 827, 830, 833, 836, 838, 861, 1181, 1322, 1328, 1330, 1332,    1334, 1336, 1338, 1340, 1342, 1348, 1350, 1441, 1882</t>
  </si>
  <si>
    <t xml:space="preserve">Usellus</t>
  </si>
  <si>
    <t xml:space="preserve">Villanova Truschedu</t>
  </si>
  <si>
    <t xml:space="preserve">Villaurbana</t>
  </si>
  <si>
    <t xml:space="preserve">Zeddiani</t>
  </si>
  <si>
    <t xml:space="preserve">Zerfaliu</t>
  </si>
  <si>
    <t xml:space="preserve">Assemini</t>
  </si>
  <si>
    <t xml:space="preserve">Foglio 1, 2, 7, 8, 10, 11, 12, 16, 21, 22,         31, 38, 42</t>
  </si>
  <si>
    <t xml:space="preserve">Ortive in pieno campo e in coltura protetta</t>
  </si>
  <si>
    <t xml:space="preserve">Piogge persistenti di ottobre 2018</t>
  </si>
  <si>
    <t xml:space="preserve">Capoterra</t>
  </si>
  <si>
    <t xml:space="preserve">Foglio 1, 2, 3, 5, 6 , 7, 13, 14, 14-z, 19, 20, 20z</t>
  </si>
  <si>
    <t xml:space="preserve">Ortive in pieno campo e in coltura protetta                                                     Fiori e piante in coltura protetta, Agrumi </t>
  </si>
  <si>
    <t xml:space="preserve">Castiadas</t>
  </si>
  <si>
    <t xml:space="preserve">Foglio 33, 34, 42, 43, 44, 45, 46, 49, 51,57,  59, 60, 61, 87, 89. </t>
  </si>
  <si>
    <t xml:space="preserve">Ortive in pieno campo - Foraggere avvicendate – Olivo e agrumi </t>
  </si>
  <si>
    <t xml:space="preserve">Decimomannu</t>
  </si>
  <si>
    <t xml:space="preserve">Foglio 4, 5, 10, 11, 14</t>
  </si>
  <si>
    <t xml:space="preserve">Ortive in pieno campo e in coltura protetta                                                     Fiori e piante in coltura protetta  - Agrumi </t>
  </si>
  <si>
    <t xml:space="preserve">Decimoputzu</t>
  </si>
  <si>
    <t xml:space="preserve">Foglio 2, 3, 4, 7, 9, 10, 11, 12, 15, 18,19, 21, 22, 23, 26, 27, 30, 33 </t>
  </si>
  <si>
    <t xml:space="preserve">Ortive in pieno campo e in coltura protetta - Foraggere avvicendate            Fiori e piante in coltura protetta - Prati e pascoli permanenti  </t>
  </si>
  <si>
    <t xml:space="preserve">Muravera</t>
  </si>
  <si>
    <t xml:space="preserve">Foglio 1, 2, 3, 4, 5, 6, 7, 12, 15,17, 18, 23, 24 25, 26, 27, 28, 29, 30, 31, 36, 38, 40, 41 </t>
  </si>
  <si>
    <t xml:space="preserve">Riso - Piante aromatiche e officinali - Foraggere avvicendate                        Prati e pascoli permanenti - Olivo e agrumi </t>
  </si>
  <si>
    <t xml:space="preserve">San Sperate</t>
  </si>
  <si>
    <t xml:space="preserve">Foglio 3, 5, 6, 9, 10, 12, 14, 15, 16, 18,19,    20, 21, 22, 55 </t>
  </si>
  <si>
    <t xml:space="preserve">Ortive in pieno campo e in coltura protetta - Agrumi e altri fruttiferi               Fiori e piante in coltura protetta </t>
  </si>
  <si>
    <t xml:space="preserve">San Vito</t>
  </si>
  <si>
    <t xml:space="preserve">Foglio 1, 2, 3, 14, 15, 16, 17, 19, 23, 24, 25, 26, 27, 30, 32, 33, 35, 39, 40, 41, 43, 44, 46, 54, 56, 57, 58, 61, 62, 63, 65, 68, 69, 70, 72, 73, 75, 76, 77, 79, 80, 81, 82, 83, 84, 85, 86, 87, 89 </t>
  </si>
  <si>
    <t xml:space="preserve">Ortive in pieno campo e in coltura protetta                                           Foraggere avvicendate Prati e pascoli permanenti                                      Olivo, agrumi e altri fruttiferi </t>
  </si>
  <si>
    <t xml:space="preserve">Sestu</t>
  </si>
  <si>
    <t xml:space="preserve">Foglio 1, 11, 19, 21, 28, 29, 30, 31, 33,39</t>
  </si>
  <si>
    <t xml:space="preserve">Ortive in pieno campo e in coltura protetta - Altri fruttiferi </t>
  </si>
  <si>
    <t xml:space="preserve">Siliqua</t>
  </si>
  <si>
    <t xml:space="preserve">Foglio 511, 512, 513, 514, 515, 516, 517</t>
  </si>
  <si>
    <t xml:space="preserve">Foraggere avvicendate - Prati e pascoli permanenti </t>
  </si>
  <si>
    <t xml:space="preserve">Uta</t>
  </si>
  <si>
    <t xml:space="preserve">Foglio 1, 3, 4, 5, 6, 8, 9, 10, 11, 12, 16, 17, 18, 19, 20, 21, 23, 24, 25, 26, 27, 29, 31, 32, 33, 35, 36, 39, 41, 42, 43, 48, 55, 60 </t>
  </si>
  <si>
    <t xml:space="preserve">Ortive in pieno campo e in coltura protetta - Olivo e altri fruttiferi         Foraggere avvicendate Prati e pascoli permanenti </t>
  </si>
  <si>
    <t xml:space="preserve">Villaputzu</t>
  </si>
  <si>
    <t xml:space="preserve">Foglio 3, 4, 5, 9, 10, 11, 12, 14, 17, 18, 19, 20, 24, 25, 26, 28, 30, 31, 37, 39, 43, 44, 47, 50, 51, 52, 53, 54, 55, 56, 57, 58 </t>
  </si>
  <si>
    <t xml:space="preserve">Foraggere avvicendate  - Prati pascoli permanenti – Agrumi</t>
  </si>
  <si>
    <t xml:space="preserve">Cagliari</t>
  </si>
  <si>
    <t xml:space="preserve">Carciofo – Asparago</t>
  </si>
  <si>
    <t xml:space="preserve">Piogge persistenti 01.10.2018  – 30.11.2018</t>
  </si>
  <si>
    <t xml:space="preserve">Quartu Sant’Elena</t>
  </si>
  <si>
    <t xml:space="preserve">Selargius</t>
  </si>
  <si>
    <t xml:space="preserve">Monserrato</t>
  </si>
  <si>
    <t xml:space="preserve">Quartucciu</t>
  </si>
  <si>
    <t xml:space="preserve">Dolianova</t>
  </si>
  <si>
    <t xml:space="preserve">Elmas</t>
  </si>
  <si>
    <t xml:space="preserve">Maracalagonis</t>
  </si>
  <si>
    <t xml:space="preserve">Pula</t>
  </si>
  <si>
    <t xml:space="preserve">Villasor</t>
  </si>
  <si>
    <t xml:space="preserve">Settimo San Pietro</t>
  </si>
  <si>
    <t xml:space="preserve">Sarroch</t>
  </si>
  <si>
    <t xml:space="preserve">Senorbì</t>
  </si>
  <si>
    <t xml:space="preserve">Monastir</t>
  </si>
  <si>
    <t xml:space="preserve">Ussana</t>
  </si>
  <si>
    <t xml:space="preserve">Villasimius</t>
  </si>
  <si>
    <t xml:space="preserve">Teulada</t>
  </si>
  <si>
    <t xml:space="preserve">Burcei</t>
  </si>
  <si>
    <t xml:space="preserve">Isili</t>
  </si>
  <si>
    <t xml:space="preserve">Guasila</t>
  </si>
  <si>
    <t xml:space="preserve">Serdiana</t>
  </si>
  <si>
    <t xml:space="preserve">Villaspeciosa</t>
  </si>
  <si>
    <t xml:space="preserve">Nuraminis</t>
  </si>
  <si>
    <t xml:space="preserve">Orroli</t>
  </si>
  <si>
    <t xml:space="preserve">Escalaplano</t>
  </si>
  <si>
    <t xml:space="preserve">Mandas</t>
  </si>
  <si>
    <t xml:space="preserve">Nurri</t>
  </si>
  <si>
    <t xml:space="preserve">Villa San Pietro</t>
  </si>
  <si>
    <t xml:space="preserve">Donori</t>
  </si>
  <si>
    <t xml:space="preserve">Siurgus Donigala</t>
  </si>
  <si>
    <t xml:space="preserve">Vallermosa</t>
  </si>
  <si>
    <t xml:space="preserve">Solemis</t>
  </si>
  <si>
    <t xml:space="preserve">Sant’ Andrea Frius</t>
  </si>
  <si>
    <t xml:space="preserve">Samatzai</t>
  </si>
  <si>
    <t xml:space="preserve">Domus de Maria</t>
  </si>
  <si>
    <t xml:space="preserve">Selegas</t>
  </si>
  <si>
    <t xml:space="preserve">Nurallao</t>
  </si>
  <si>
    <t xml:space="preserve">San Basilio</t>
  </si>
  <si>
    <t xml:space="preserve">Gergei</t>
  </si>
  <si>
    <t xml:space="preserve">Silius</t>
  </si>
  <si>
    <t xml:space="preserve">Pimentel</t>
  </si>
  <si>
    <t xml:space="preserve">Barrali</t>
  </si>
  <si>
    <t xml:space="preserve">Suelli</t>
  </si>
  <si>
    <t xml:space="preserve">Villanovatulo</t>
  </si>
  <si>
    <t xml:space="preserve">Villasalto</t>
  </si>
  <si>
    <t xml:space="preserve">Guamaggiore</t>
  </si>
  <si>
    <t xml:space="preserve">Sadali</t>
  </si>
  <si>
    <t xml:space="preserve">Ortacesus</t>
  </si>
  <si>
    <t xml:space="preserve">Nuragus</t>
  </si>
  <si>
    <t xml:space="preserve">Gesico</t>
  </si>
  <si>
    <t xml:space="preserve">Seulo</t>
  </si>
  <si>
    <t xml:space="preserve">Ballao</t>
  </si>
  <si>
    <t xml:space="preserve">San Nicolò Gerrei</t>
  </si>
  <si>
    <t xml:space="preserve">Serri</t>
  </si>
  <si>
    <t xml:space="preserve">Esterzili</t>
  </si>
  <si>
    <t xml:space="preserve">Escolca</t>
  </si>
  <si>
    <t xml:space="preserve">Goni</t>
  </si>
  <si>
    <t xml:space="preserve">Armungia</t>
  </si>
  <si>
    <t xml:space="preserve">Fordongianus</t>
  </si>
  <si>
    <t xml:space="preserve">Foglio  2, 7, 8, 10, 13, 15, 16, 17, 18, 19, 20,    21, 22, 23, 24, 25, 27, 28, 29</t>
  </si>
  <si>
    <t xml:space="preserve">Foraggere - Olivo </t>
  </si>
  <si>
    <t xml:space="preserve">Piogge persistenti dal 01-04 al 31-05-2018</t>
  </si>
  <si>
    <t xml:space="preserve">Foglio  34</t>
  </si>
  <si>
    <t xml:space="preserve">121, 1048, 1053, 1568, 1570</t>
  </si>
  <si>
    <t xml:space="preserve">Vite da  mensa</t>
  </si>
  <si>
    <t xml:space="preserve">Piogge persistenti dal 01-06 al 31-08-2018</t>
  </si>
  <si>
    <t xml:space="preserve">Ortive in colture protette</t>
  </si>
  <si>
    <t xml:space="preserve">Sinnai</t>
  </si>
  <si>
    <t xml:space="preserve">ANNO RIF</t>
  </si>
  <si>
    <t xml:space="preserve">PROV</t>
  </si>
  <si>
    <t xml:space="preserve">DICHIARAZIONE</t>
  </si>
  <si>
    <t xml:space="preserve">RIEPILOGO</t>
  </si>
  <si>
    <t xml:space="preserve">CA</t>
  </si>
  <si>
    <r>
      <rPr>
        <sz val="9"/>
        <rFont val="Arial"/>
        <family val="2"/>
        <charset val="1"/>
      </rPr>
      <t xml:space="preserve">è tenuta al deposito del bilancio di esercizio presso la CCIAA di competenza, ai sensi dell’art. </t>
    </r>
    <r>
      <rPr>
        <sz val="9"/>
        <color rgb="FF000000"/>
        <rFont val="Arial"/>
        <family val="2"/>
        <charset val="1"/>
      </rPr>
      <t xml:space="preserve">2435 del </t>
    </r>
    <r>
      <rPr>
        <sz val="9"/>
        <rFont val="Arial"/>
        <family val="2"/>
        <charset val="1"/>
      </rPr>
      <t xml:space="preserve">codice civile;</t>
    </r>
  </si>
  <si>
    <t xml:space="preserve">SI</t>
  </si>
  <si>
    <t xml:space="preserve">NU</t>
  </si>
  <si>
    <t xml:space="preserve">NO</t>
  </si>
  <si>
    <t xml:space="preserve">OR</t>
  </si>
  <si>
    <t xml:space="preserve">è in regime di esonero ai sensi del DPR 633/1972, art. 34, avendo un volume complessivo annuo inferiore ai settemila euro;</t>
  </si>
  <si>
    <t xml:space="preserve">SS</t>
  </si>
  <si>
    <t xml:space="preserve">SU</t>
  </si>
  <si>
    <t xml:space="preserve">Furtei</t>
  </si>
</sst>
</file>

<file path=xl/styles.xml><?xml version="1.0" encoding="utf-8"?>
<styleSheet xmlns="http://schemas.openxmlformats.org/spreadsheetml/2006/main">
  <numFmts count="19">
    <numFmt numFmtId="164" formatCode="General"/>
    <numFmt numFmtId="165" formatCode="dd/mm/yyyy"/>
    <numFmt numFmtId="166" formatCode="@"/>
    <numFmt numFmtId="167" formatCode="_-* #,##0.00&quot; €&quot;_-;\-* #,##0.00&quot; €&quot;_-;_-* \-??&quot; €&quot;_-;_-@_-"/>
    <numFmt numFmtId="168" formatCode="General"/>
    <numFmt numFmtId="169" formatCode="#,##0"/>
    <numFmt numFmtId="170" formatCode="#,##0.00"/>
    <numFmt numFmtId="171" formatCode="0.00%;[RED]\-0.00%"/>
    <numFmt numFmtId="172" formatCode="#,###.00"/>
    <numFmt numFmtId="173" formatCode="#,##0.00;\-#,##0.00"/>
    <numFmt numFmtId="174" formatCode="_-* #,##0.00_-;\-* #,##0.00_-;_-* \-??_-;_-@_-"/>
    <numFmt numFmtId="175" formatCode="\-0.00"/>
    <numFmt numFmtId="176" formatCode="#,##0.00;[RED]\-#,##0.00"/>
    <numFmt numFmtId="177" formatCode="0"/>
    <numFmt numFmtId="178" formatCode="0.00%"/>
    <numFmt numFmtId="179" formatCode="_-* #,##0.00\ _€_-;\-* #,##0.00\ _€_-;_-* \-??\ _€_-;_-@_-"/>
    <numFmt numFmtId="180" formatCode="_-* #,##0\ _€_-;\-* #,##0\ _€_-;_-* \-??\ _€_-;_-@_-"/>
    <numFmt numFmtId="181" formatCode="0%"/>
    <numFmt numFmtId="182" formatCode="dd/mm/yy"/>
  </numFmts>
  <fonts count="44">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9"/>
      <name val="Arial"/>
      <family val="2"/>
      <charset val="1"/>
    </font>
    <font>
      <b val="true"/>
      <sz val="8"/>
      <name val="Arial"/>
      <family val="2"/>
      <charset val="1"/>
    </font>
    <font>
      <sz val="8"/>
      <name val="Arial"/>
      <family val="2"/>
      <charset val="1"/>
    </font>
    <font>
      <b val="true"/>
      <sz val="9"/>
      <color rgb="FFFF0000"/>
      <name val="Arial"/>
      <family val="2"/>
      <charset val="1"/>
    </font>
    <font>
      <b val="true"/>
      <sz val="9"/>
      <color rgb="FF000000"/>
      <name val="Arial"/>
      <family val="2"/>
      <charset val="1"/>
    </font>
    <font>
      <sz val="9"/>
      <name val="Arial"/>
      <family val="2"/>
      <charset val="1"/>
    </font>
    <font>
      <sz val="9"/>
      <name val="Alef"/>
      <family val="0"/>
      <charset val="1"/>
    </font>
    <font>
      <b val="true"/>
      <sz val="7"/>
      <color rgb="FFFF0000"/>
      <name val="Arial"/>
      <family val="2"/>
      <charset val="1"/>
    </font>
    <font>
      <sz val="9"/>
      <color rgb="FFBBE33D"/>
      <name val="Arial"/>
      <family val="2"/>
      <charset val="1"/>
    </font>
    <font>
      <b val="true"/>
      <i val="true"/>
      <sz val="7"/>
      <name val="Arial"/>
      <family val="2"/>
      <charset val="1"/>
    </font>
    <font>
      <b val="true"/>
      <i val="true"/>
      <sz val="6"/>
      <name val="Arial"/>
      <family val="2"/>
      <charset val="1"/>
    </font>
    <font>
      <b val="true"/>
      <sz val="8"/>
      <color rgb="FFC9211E"/>
      <name val="Arial"/>
      <family val="2"/>
      <charset val="1"/>
    </font>
    <font>
      <b val="true"/>
      <sz val="7"/>
      <color rgb="FFC9211E"/>
      <name val="Arial"/>
      <family val="2"/>
      <charset val="1"/>
    </font>
    <font>
      <sz val="10"/>
      <color rgb="FFBBE33D"/>
      <name val="Arial"/>
      <family val="2"/>
      <charset val="1"/>
    </font>
    <font>
      <b val="true"/>
      <sz val="10"/>
      <color rgb="FFFF0000"/>
      <name val="Arial"/>
      <family val="2"/>
      <charset val="1"/>
    </font>
    <font>
      <b val="true"/>
      <i val="true"/>
      <sz val="8"/>
      <name val="Arial"/>
      <family val="2"/>
      <charset val="1"/>
    </font>
    <font>
      <sz val="10"/>
      <color rgb="FF000000"/>
      <name val="Arial"/>
      <family val="2"/>
      <charset val="1"/>
    </font>
    <font>
      <b val="true"/>
      <sz val="7"/>
      <name val="Arial"/>
      <family val="2"/>
      <charset val="1"/>
    </font>
    <font>
      <sz val="8"/>
      <color rgb="FFFFFFFF"/>
      <name val="Arial"/>
      <family val="2"/>
      <charset val="1"/>
    </font>
    <font>
      <sz val="8"/>
      <color rgb="FFB2B2B2"/>
      <name val="Arial"/>
      <family val="2"/>
      <charset val="1"/>
    </font>
    <font>
      <sz val="8"/>
      <color rgb="FFFF0000"/>
      <name val="Arial"/>
      <family val="2"/>
      <charset val="1"/>
    </font>
    <font>
      <sz val="10"/>
      <color rgb="FFFFFFFF"/>
      <name val="Arial"/>
      <family val="2"/>
      <charset val="1"/>
    </font>
    <font>
      <sz val="8"/>
      <color rgb="FF000000"/>
      <name val="Arial"/>
      <family val="2"/>
      <charset val="1"/>
    </font>
    <font>
      <sz val="9"/>
      <color rgb="FFFFFFFF"/>
      <name val="Arial"/>
      <family val="2"/>
      <charset val="1"/>
    </font>
    <font>
      <b val="true"/>
      <i val="true"/>
      <sz val="10"/>
      <name val="Arial"/>
      <family val="2"/>
      <charset val="1"/>
    </font>
    <font>
      <i val="true"/>
      <sz val="7"/>
      <name val="Arial"/>
      <family val="2"/>
      <charset val="1"/>
    </font>
    <font>
      <b val="true"/>
      <sz val="9"/>
      <color rgb="FFFFFFFF"/>
      <name val="Arial"/>
      <family val="2"/>
      <charset val="1"/>
    </font>
    <font>
      <b val="true"/>
      <sz val="14"/>
      <name val="Arial"/>
      <family val="2"/>
      <charset val="1"/>
    </font>
    <font>
      <i val="true"/>
      <sz val="11"/>
      <name val="Arial"/>
      <family val="2"/>
      <charset val="1"/>
    </font>
    <font>
      <i val="true"/>
      <sz val="12"/>
      <name val="Arial"/>
      <family val="2"/>
      <charset val="1"/>
    </font>
    <font>
      <b val="true"/>
      <i val="true"/>
      <sz val="9"/>
      <name val="Arial"/>
      <family val="2"/>
      <charset val="1"/>
    </font>
    <font>
      <sz val="11"/>
      <name val="Arial"/>
      <family val="2"/>
      <charset val="1"/>
    </font>
    <font>
      <i val="true"/>
      <sz val="8"/>
      <name val="Arial"/>
      <family val="2"/>
      <charset val="1"/>
    </font>
    <font>
      <b val="true"/>
      <sz val="10"/>
      <color rgb="FFFFFFFF"/>
      <name val="Arial"/>
      <family val="2"/>
      <charset val="1"/>
    </font>
    <font>
      <sz val="9"/>
      <color rgb="FF000000"/>
      <name val="Arial"/>
      <family val="2"/>
      <charset val="1"/>
    </font>
    <font>
      <sz val="8"/>
      <color rgb="FF000000"/>
      <name val="Arial"/>
      <family val="1"/>
      <charset val="1"/>
    </font>
    <font>
      <b val="true"/>
      <sz val="10"/>
      <color rgb="FF000000"/>
      <name val="Arial"/>
      <family val="2"/>
      <charset val="1"/>
    </font>
    <font>
      <sz val="12"/>
      <name val="Wingdings"/>
      <family val="0"/>
      <charset val="2"/>
    </font>
    <font>
      <sz val="12"/>
      <color rgb="FFFFFFFF"/>
      <name val="Arial"/>
      <family val="2"/>
      <charset val="1"/>
    </font>
  </fonts>
  <fills count="24">
    <fill>
      <patternFill patternType="none"/>
    </fill>
    <fill>
      <patternFill patternType="gray125"/>
    </fill>
    <fill>
      <patternFill patternType="solid">
        <fgColor rgb="FFBBE33D"/>
        <bgColor rgb="FFFFDE59"/>
      </patternFill>
    </fill>
    <fill>
      <patternFill patternType="solid">
        <fgColor rgb="FFFFFFFF"/>
        <bgColor rgb="FFEEEEEE"/>
      </patternFill>
    </fill>
    <fill>
      <patternFill patternType="solid">
        <fgColor rgb="FF729FCF"/>
        <bgColor rgb="FF8E86AE"/>
      </patternFill>
    </fill>
    <fill>
      <patternFill patternType="solid">
        <fgColor rgb="FFDDDDDD"/>
        <bgColor rgb="FFDEE7E5"/>
      </patternFill>
    </fill>
    <fill>
      <patternFill patternType="solid">
        <fgColor rgb="FFFFFF6D"/>
        <bgColor rgb="FFFFFFA6"/>
      </patternFill>
    </fill>
    <fill>
      <patternFill patternType="solid">
        <fgColor rgb="FFFFFFA6"/>
        <bgColor rgb="FFFFE994"/>
      </patternFill>
    </fill>
    <fill>
      <patternFill patternType="solid">
        <fgColor rgb="FFFFB66C"/>
        <bgColor rgb="FFFFA6A6"/>
      </patternFill>
    </fill>
    <fill>
      <patternFill patternType="solid">
        <fgColor rgb="FFEC9BA4"/>
        <bgColor rgb="FFFFA6A6"/>
      </patternFill>
    </fill>
    <fill>
      <patternFill patternType="solid">
        <fgColor rgb="FFFF7B59"/>
        <bgColor rgb="FFEC9BA4"/>
      </patternFill>
    </fill>
    <fill>
      <patternFill patternType="solid">
        <fgColor rgb="FFCCCCCC"/>
        <bgColor rgb="FFB4C7DC"/>
      </patternFill>
    </fill>
    <fill>
      <patternFill patternType="solid">
        <fgColor rgb="FFEEEEEE"/>
        <bgColor rgb="FFDEE7E5"/>
      </patternFill>
    </fill>
    <fill>
      <patternFill patternType="solid">
        <fgColor rgb="FFFFE994"/>
        <bgColor rgb="FFFFFFA6"/>
      </patternFill>
    </fill>
    <fill>
      <patternFill patternType="solid">
        <fgColor rgb="FFFFD8CE"/>
        <bgColor rgb="FFDDDDDD"/>
      </patternFill>
    </fill>
    <fill>
      <patternFill patternType="solid">
        <fgColor rgb="FFFFA6A6"/>
        <bgColor rgb="FFEC9BA4"/>
      </patternFill>
    </fill>
    <fill>
      <patternFill patternType="solid">
        <fgColor rgb="FFFFFF00"/>
        <bgColor rgb="FFFFFF6D"/>
      </patternFill>
    </fill>
    <fill>
      <patternFill patternType="solid">
        <fgColor rgb="FF8E86AE"/>
        <bgColor rgb="FF729FCF"/>
      </patternFill>
    </fill>
    <fill>
      <patternFill patternType="solid">
        <fgColor rgb="FFDEE6EF"/>
        <bgColor rgb="FFDEE7E5"/>
      </patternFill>
    </fill>
    <fill>
      <patternFill patternType="solid">
        <fgColor rgb="FFBF819E"/>
        <bgColor rgb="FF8E86AE"/>
      </patternFill>
    </fill>
    <fill>
      <patternFill patternType="solid">
        <fgColor rgb="FFB2B2B2"/>
        <bgColor rgb="FFB4C7DC"/>
      </patternFill>
    </fill>
    <fill>
      <patternFill patternType="solid">
        <fgColor rgb="FFDEE7E5"/>
        <bgColor rgb="FFDEE6EF"/>
      </patternFill>
    </fill>
    <fill>
      <patternFill patternType="solid">
        <fgColor rgb="FFB4C7DC"/>
        <bgColor rgb="FFCCCCCC"/>
      </patternFill>
    </fill>
    <fill>
      <patternFill patternType="solid">
        <fgColor rgb="FFFFDE59"/>
        <bgColor rgb="FFFFE994"/>
      </patternFill>
    </fill>
  </fills>
  <borders count="8">
    <border diagonalUp="false" diagonalDown="false">
      <left/>
      <right/>
      <top/>
      <bottom/>
      <diagonal/>
    </border>
    <border diagonalUp="false" diagonalDown="false">
      <left style="thin"/>
      <right style="thin"/>
      <top style="thin"/>
      <bottom style="thin"/>
      <diagonal/>
    </border>
    <border diagonalUp="false" diagonalDown="false">
      <left/>
      <right/>
      <top style="thin"/>
      <bottom/>
      <diagonal/>
    </border>
    <border diagonalUp="false" diagonalDown="false">
      <left/>
      <right style="thin"/>
      <top style="thin"/>
      <bottom style="thin"/>
      <diagonal/>
    </border>
    <border diagonalUp="false" diagonalDown="false">
      <left style="hair"/>
      <right style="hair"/>
      <top style="hair"/>
      <bottom style="hair"/>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79"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81" fontId="0" fillId="0" borderId="0" applyFont="true" applyBorder="false" applyAlignment="true" applyProtection="false">
      <alignment horizontal="general" vertical="bottom" textRotation="0" wrapText="false" indent="0" shrinkToFit="false"/>
    </xf>
  </cellStyleXfs>
  <cellXfs count="27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true">
      <alignment horizontal="general" vertical="bottom" textRotation="0" wrapText="false" indent="0" shrinkToFit="false"/>
      <protection locked="true" hidden="false"/>
    </xf>
    <xf numFmtId="164" fontId="4" fillId="3" borderId="1" xfId="0" applyFont="true" applyBorder="true" applyAlignment="true" applyProtection="true">
      <alignment horizontal="center" vertical="bottom" textRotation="0" wrapText="false" indent="0" shrinkToFit="false"/>
      <protection locked="true" hidden="false"/>
    </xf>
    <xf numFmtId="164" fontId="5" fillId="4" borderId="1" xfId="0" applyFont="true" applyBorder="true" applyAlignment="true" applyProtection="true">
      <alignment horizontal="left" vertical="center" textRotation="0" wrapText="false" indent="0" shrinkToFit="false"/>
      <protection locked="true" hidden="false"/>
    </xf>
    <xf numFmtId="164" fontId="6" fillId="5" borderId="1" xfId="0" applyFont="true" applyBorder="true" applyAlignment="true" applyProtection="true">
      <alignment horizontal="center" vertical="center" textRotation="0" wrapText="false" indent="0" shrinkToFit="false"/>
      <protection locked="true" hidden="false"/>
    </xf>
    <xf numFmtId="164" fontId="7" fillId="0" borderId="1" xfId="0" applyFont="true" applyBorder="true" applyAlignment="true" applyProtection="true">
      <alignment horizontal="left" vertical="center" textRotation="0" wrapText="false" indent="0" shrinkToFit="false"/>
      <protection locked="false" hidden="false"/>
    </xf>
    <xf numFmtId="165" fontId="7" fillId="0" borderId="1" xfId="0" applyFont="true" applyBorder="true" applyAlignment="true" applyProtection="true">
      <alignment horizontal="left" vertical="center" textRotation="0" wrapText="false" indent="0" shrinkToFit="false"/>
      <protection locked="false" hidden="false"/>
    </xf>
    <xf numFmtId="164" fontId="7" fillId="0" borderId="1" xfId="0" applyFont="true" applyBorder="true" applyAlignment="false" applyProtection="true">
      <alignment horizontal="general" vertical="bottom" textRotation="0" wrapText="false" indent="0" shrinkToFit="false"/>
      <protection locked="false" hidden="false"/>
    </xf>
    <xf numFmtId="166" fontId="7" fillId="0" borderId="1" xfId="0" applyFont="true" applyBorder="true" applyAlignment="false" applyProtection="true">
      <alignment horizontal="general" vertical="bottom" textRotation="0" wrapText="false" indent="0" shrinkToFit="false"/>
      <protection locked="false" hidden="false"/>
    </xf>
    <xf numFmtId="166" fontId="7" fillId="0" borderId="1" xfId="0" applyFont="true" applyBorder="true" applyAlignment="true" applyProtection="true">
      <alignment horizontal="general" vertical="center" textRotation="0" wrapText="false" indent="0" shrinkToFit="false"/>
      <protection locked="false" hidden="false"/>
    </xf>
    <xf numFmtId="164" fontId="7" fillId="0" borderId="1" xfId="0" applyFont="true" applyBorder="true" applyAlignment="true" applyProtection="true">
      <alignment horizontal="general" vertical="center" textRotation="0" wrapText="false" indent="0" shrinkToFit="false"/>
      <protection locked="false" hidden="false"/>
    </xf>
    <xf numFmtId="166" fontId="7" fillId="0" borderId="1" xfId="0" applyFont="true" applyBorder="true" applyAlignment="true" applyProtection="true">
      <alignment horizontal="left" vertical="center" textRotation="0" wrapText="false" indent="0" shrinkToFit="false"/>
      <protection locked="false" hidden="false"/>
    </xf>
    <xf numFmtId="164" fontId="7" fillId="0" borderId="1" xfId="0" applyFont="true" applyBorder="true" applyAlignment="true" applyProtection="true">
      <alignment horizontal="left" vertical="bottom" textRotation="0" wrapText="false" indent="0" shrinkToFit="false"/>
      <protection locked="false" hidden="false"/>
    </xf>
    <xf numFmtId="164" fontId="6" fillId="5" borderId="1" xfId="0" applyFont="true" applyBorder="true" applyAlignment="true" applyProtection="true">
      <alignment horizontal="center" vertical="bottom" textRotation="0" wrapText="false" indent="0" shrinkToFit="false"/>
      <protection locked="true" hidden="false"/>
    </xf>
    <xf numFmtId="167" fontId="7" fillId="0" borderId="1" xfId="17" applyFont="true" applyBorder="true" applyAlignment="true" applyProtection="true">
      <alignment horizontal="center" vertical="center" textRotation="0" wrapText="false" indent="0" shrinkToFit="false"/>
      <protection locked="true" hidden="false"/>
    </xf>
    <xf numFmtId="164" fontId="4" fillId="2" borderId="2" xfId="0" applyFont="true" applyBorder="true" applyAlignment="true" applyProtection="true">
      <alignment horizontal="general" vertical="center" textRotation="0" wrapText="false" indent="0" shrinkToFit="false"/>
      <protection locked="true" hidden="false"/>
    </xf>
    <xf numFmtId="164" fontId="5" fillId="5" borderId="1" xfId="0" applyFont="true" applyBorder="true" applyAlignment="true" applyProtection="true">
      <alignment horizontal="center" vertical="center" textRotation="0" wrapText="true" indent="0" shrinkToFit="false"/>
      <protection locked="true" hidden="false"/>
    </xf>
    <xf numFmtId="164" fontId="4" fillId="6" borderId="1" xfId="0" applyFont="true" applyBorder="true" applyAlignment="true" applyProtection="true">
      <alignment horizontal="center" vertical="bottom" textRotation="0" wrapText="false" indent="0" shrinkToFit="false"/>
      <protection locked="false" hidden="false"/>
    </xf>
    <xf numFmtId="164" fontId="8" fillId="7" borderId="1" xfId="0" applyFont="true" applyBorder="true" applyAlignment="true" applyProtection="true">
      <alignment horizontal="left" vertical="center" textRotation="0" wrapText="true" indent="0" shrinkToFit="false"/>
      <protection locked="true" hidden="false"/>
    </xf>
    <xf numFmtId="164" fontId="5" fillId="2" borderId="0" xfId="0" applyFont="true" applyBorder="true" applyAlignment="true" applyProtection="true">
      <alignment horizontal="left" vertical="center" textRotation="0" wrapText="true" indent="0" shrinkToFit="false"/>
      <protection locked="true" hidden="false"/>
    </xf>
    <xf numFmtId="164" fontId="4" fillId="8" borderId="1" xfId="0" applyFont="true" applyBorder="true" applyAlignment="true" applyProtection="true">
      <alignment horizontal="center" vertical="bottom" textRotation="0" wrapText="false" indent="0" shrinkToFit="false"/>
      <protection locked="false" hidden="false"/>
    </xf>
    <xf numFmtId="164" fontId="4" fillId="9" borderId="1" xfId="0" applyFont="true" applyBorder="true" applyAlignment="true" applyProtection="true">
      <alignment horizontal="center" vertical="bottom" textRotation="0" wrapText="false" indent="0" shrinkToFit="false"/>
      <protection locked="false" hidden="false"/>
    </xf>
    <xf numFmtId="164" fontId="0" fillId="2" borderId="0" xfId="0" applyFont="false" applyBorder="true" applyAlignment="false" applyProtection="true">
      <alignment horizontal="general" vertical="bottom" textRotation="0" wrapText="false" indent="0" shrinkToFit="false"/>
      <protection locked="true" hidden="false"/>
    </xf>
    <xf numFmtId="168" fontId="4" fillId="6" borderId="1" xfId="0" applyFont="true" applyBorder="true" applyAlignment="true" applyProtection="true">
      <alignment horizontal="center" vertical="bottom" textRotation="0" wrapText="false" indent="0" shrinkToFit="false"/>
      <protection locked="true" hidden="false"/>
    </xf>
    <xf numFmtId="168" fontId="4" fillId="8" borderId="1" xfId="0" applyFont="true" applyBorder="true" applyAlignment="true" applyProtection="true">
      <alignment horizontal="center" vertical="bottom" textRotation="0" wrapText="false" indent="0" shrinkToFit="false"/>
      <protection locked="true" hidden="false"/>
    </xf>
    <xf numFmtId="168" fontId="4" fillId="9" borderId="1" xfId="0" applyFont="true" applyBorder="true" applyAlignment="true" applyProtection="true">
      <alignment horizontal="center" vertical="bottom" textRotation="0" wrapText="false" indent="0" shrinkToFit="false"/>
      <protection locked="true" hidden="false"/>
    </xf>
    <xf numFmtId="164" fontId="9" fillId="10" borderId="1" xfId="0" applyFont="true" applyBorder="true" applyAlignment="true" applyProtection="true">
      <alignment horizontal="center" vertical="center" textRotation="0" wrapText="false" indent="0" shrinkToFit="false"/>
      <protection locked="true" hidden="false"/>
    </xf>
    <xf numFmtId="164" fontId="5" fillId="4" borderId="1" xfId="0" applyFont="true" applyBorder="true" applyAlignment="true" applyProtection="true">
      <alignment horizontal="center" vertical="bottom" textRotation="0" wrapText="false" indent="0" shrinkToFit="false"/>
      <protection locked="true" hidden="false"/>
    </xf>
    <xf numFmtId="164" fontId="5" fillId="2" borderId="0" xfId="0" applyFont="true" applyBorder="false" applyAlignment="true" applyProtection="true">
      <alignment horizontal="left" vertical="bottom" textRotation="0" wrapText="false" indent="0" shrinkToFit="false"/>
      <protection locked="true" hidden="false"/>
    </xf>
    <xf numFmtId="164" fontId="5" fillId="5" borderId="1" xfId="0" applyFont="true" applyBorder="true" applyAlignment="true" applyProtection="true">
      <alignment horizontal="left" vertical="center" textRotation="0" wrapText="true" indent="0" shrinkToFit="false"/>
      <protection locked="true" hidden="false"/>
    </xf>
    <xf numFmtId="169" fontId="10" fillId="3" borderId="1" xfId="0" applyFont="true" applyBorder="true" applyAlignment="true" applyProtection="true">
      <alignment horizontal="center" vertical="bottom" textRotation="0" wrapText="false" indent="0" shrinkToFit="false"/>
      <protection locked="false" hidden="false"/>
    </xf>
    <xf numFmtId="164" fontId="5" fillId="5" borderId="1" xfId="0" applyFont="true" applyBorder="true" applyAlignment="true" applyProtection="true">
      <alignment horizontal="left" vertical="bottom" textRotation="0" wrapText="false" indent="0" shrinkToFit="false"/>
      <protection locked="true" hidden="false"/>
    </xf>
    <xf numFmtId="169" fontId="11" fillId="3" borderId="1" xfId="0" applyFont="true" applyBorder="true" applyAlignment="true" applyProtection="true">
      <alignment horizontal="center" vertical="bottom" textRotation="0" wrapText="false" indent="0" shrinkToFit="false"/>
      <protection locked="false" hidden="false"/>
    </xf>
    <xf numFmtId="164" fontId="5" fillId="6" borderId="1" xfId="0" applyFont="true" applyBorder="true" applyAlignment="true" applyProtection="true">
      <alignment horizontal="center" vertical="bottom" textRotation="0" wrapText="false" indent="0" shrinkToFit="false"/>
      <protection locked="true" hidden="false"/>
    </xf>
    <xf numFmtId="169" fontId="4" fillId="6" borderId="1" xfId="0" applyFont="true" applyBorder="true" applyAlignment="true" applyProtection="true">
      <alignment horizontal="center" vertical="bottom" textRotation="0" wrapText="false" indent="0" shrinkToFit="false"/>
      <protection locked="true" hidden="false"/>
    </xf>
    <xf numFmtId="164" fontId="5" fillId="8" borderId="1" xfId="0" applyFont="true" applyBorder="true" applyAlignment="true" applyProtection="true">
      <alignment horizontal="center" vertical="bottom" textRotation="0" wrapText="false" indent="0" shrinkToFit="false"/>
      <protection locked="true" hidden="false"/>
    </xf>
    <xf numFmtId="169" fontId="4" fillId="8" borderId="1" xfId="0" applyFont="true" applyBorder="true" applyAlignment="true" applyProtection="true">
      <alignment horizontal="center" vertical="bottom" textRotation="0" wrapText="false" indent="0" shrinkToFit="false"/>
      <protection locked="true" hidden="false"/>
    </xf>
    <xf numFmtId="164" fontId="5" fillId="9" borderId="1" xfId="0" applyFont="true" applyBorder="true" applyAlignment="true" applyProtection="true">
      <alignment horizontal="center" vertical="bottom" textRotation="0" wrapText="false" indent="0" shrinkToFit="false"/>
      <protection locked="true" hidden="false"/>
    </xf>
    <xf numFmtId="169" fontId="4" fillId="9" borderId="1" xfId="0" applyFont="true" applyBorder="true" applyAlignment="true" applyProtection="true">
      <alignment horizontal="center" vertical="bottom" textRotation="0" wrapText="false" indent="0" shrinkToFit="false"/>
      <protection locked="true" hidden="false"/>
    </xf>
    <xf numFmtId="169" fontId="4" fillId="4" borderId="1" xfId="0" applyFont="true" applyBorder="true" applyAlignment="true" applyProtection="true">
      <alignment horizontal="center" vertical="bottom" textRotation="0" wrapText="false" indent="0" shrinkToFit="false"/>
      <protection locked="true" hidden="false"/>
    </xf>
    <xf numFmtId="164" fontId="0" fillId="2" borderId="0" xfId="0" applyFont="false" applyBorder="false" applyAlignment="true" applyProtection="true">
      <alignment horizontal="left" vertical="bottom" textRotation="0" wrapText="false" indent="0" shrinkToFit="false"/>
      <protection locked="true" hidden="false"/>
    </xf>
    <xf numFmtId="164" fontId="5" fillId="11" borderId="1" xfId="0" applyFont="true" applyBorder="true" applyAlignment="false" applyProtection="true">
      <alignment horizontal="general" vertical="bottom" textRotation="0" wrapText="false" indent="0" shrinkToFit="false"/>
      <protection locked="true" hidden="false"/>
    </xf>
    <xf numFmtId="168" fontId="6" fillId="0" borderId="1" xfId="0" applyFont="true" applyBorder="true" applyAlignment="true" applyProtection="true">
      <alignment horizontal="left" vertical="center" textRotation="0" wrapText="false" indent="0" shrinkToFit="false"/>
      <protection locked="true" hidden="false"/>
    </xf>
    <xf numFmtId="168" fontId="7" fillId="0" borderId="1" xfId="0" applyFont="true" applyBorder="true" applyAlignment="true" applyProtection="true">
      <alignment horizontal="left" vertical="center" textRotation="0" wrapText="false" indent="0" shrinkToFit="false"/>
      <protection locked="true" hidden="false"/>
    </xf>
    <xf numFmtId="168" fontId="7" fillId="3" borderId="1" xfId="0" applyFont="true" applyBorder="true" applyAlignment="true" applyProtection="true">
      <alignment horizontal="left" vertical="center" textRotation="0" wrapText="false" indent="0" shrinkToFit="false"/>
      <protection locked="true" hidden="false"/>
    </xf>
    <xf numFmtId="164" fontId="0" fillId="2" borderId="0" xfId="0" applyFont="false" applyBorder="false" applyAlignment="true" applyProtection="true">
      <alignment horizontal="right" vertical="bottom" textRotation="0" wrapText="false" indent="0" shrinkToFit="false"/>
      <protection locked="true" hidden="false"/>
    </xf>
    <xf numFmtId="164" fontId="4" fillId="6" borderId="1" xfId="0" applyFont="true" applyBorder="true" applyAlignment="true" applyProtection="true">
      <alignment horizontal="center" vertical="center" textRotation="0" wrapText="false" indent="0" shrinkToFit="false"/>
      <protection locked="true" hidden="false"/>
    </xf>
    <xf numFmtId="164" fontId="4" fillId="2" borderId="0" xfId="0" applyFont="true" applyBorder="true" applyAlignment="true" applyProtection="true">
      <alignment horizontal="center" vertical="center" textRotation="0" wrapText="false" indent="0" shrinkToFit="false"/>
      <protection locked="true" hidden="false"/>
    </xf>
    <xf numFmtId="164" fontId="4" fillId="8" borderId="1"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false" applyAlignment="false" applyProtection="true">
      <alignment horizontal="general" vertical="bottom" textRotation="0" wrapText="false" indent="0" shrinkToFit="false"/>
      <protection locked="true" hidden="false"/>
    </xf>
    <xf numFmtId="164" fontId="5" fillId="12" borderId="1" xfId="0" applyFont="true" applyBorder="true" applyAlignment="true" applyProtection="true">
      <alignment horizontal="center" vertical="bottom" textRotation="0" wrapText="false" indent="0" shrinkToFit="false"/>
      <protection locked="true" hidden="false"/>
    </xf>
    <xf numFmtId="164" fontId="5" fillId="12" borderId="1" xfId="0" applyFont="true" applyBorder="true" applyAlignment="true" applyProtection="true">
      <alignment horizontal="center" vertical="center" textRotation="0" wrapText="false" indent="0" shrinkToFit="false"/>
      <protection locked="true" hidden="false"/>
    </xf>
    <xf numFmtId="164" fontId="5" fillId="2" borderId="0" xfId="0" applyFont="true" applyBorder="true" applyAlignment="true" applyProtection="true">
      <alignment horizontal="center" vertical="bottom" textRotation="0" wrapText="false" indent="0" shrinkToFit="false"/>
      <protection locked="true" hidden="false"/>
    </xf>
    <xf numFmtId="170" fontId="7" fillId="0" borderId="1" xfId="0" applyFont="true" applyBorder="true" applyAlignment="true" applyProtection="true">
      <alignment horizontal="center" vertical="center" textRotation="0" wrapText="false" indent="0" shrinkToFit="false"/>
      <protection locked="false" hidden="false"/>
    </xf>
    <xf numFmtId="170" fontId="10" fillId="2" borderId="0" xfId="0" applyFont="true" applyBorder="true" applyAlignment="true" applyProtection="true">
      <alignment horizontal="center" vertical="bottom" textRotation="0" wrapText="false" indent="0" shrinkToFit="false"/>
      <protection locked="true" hidden="false"/>
    </xf>
    <xf numFmtId="170" fontId="7" fillId="2" borderId="0" xfId="0" applyFont="true" applyBorder="true" applyAlignment="true" applyProtection="true">
      <alignment horizontal="center" vertical="bottom" textRotation="0" wrapText="false" indent="0" shrinkToFit="false"/>
      <protection locked="true" hidden="false"/>
    </xf>
    <xf numFmtId="164" fontId="10" fillId="0" borderId="1" xfId="0" applyFont="true" applyBorder="true" applyAlignment="false" applyProtection="true">
      <alignment horizontal="general" vertical="bottom" textRotation="0" wrapText="false" indent="0" shrinkToFit="false"/>
      <protection locked="false" hidden="false"/>
    </xf>
    <xf numFmtId="170" fontId="12" fillId="13" borderId="1" xfId="0" applyFont="true" applyBorder="true" applyAlignment="true" applyProtection="true">
      <alignment horizontal="center"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8" fontId="13" fillId="2" borderId="0" xfId="0" applyFont="true" applyBorder="false" applyAlignment="false" applyProtection="true">
      <alignment horizontal="general" vertical="bottom" textRotation="0" wrapText="false" indent="0" shrinkToFit="false"/>
      <protection locked="true" hidden="false"/>
    </xf>
    <xf numFmtId="164" fontId="4" fillId="9" borderId="1" xfId="0" applyFont="true" applyBorder="true" applyAlignment="true" applyProtection="true">
      <alignment horizontal="center" vertical="center" textRotation="0" wrapText="false" indent="0" shrinkToFit="false"/>
      <protection locked="true" hidden="false"/>
    </xf>
    <xf numFmtId="164" fontId="4" fillId="4" borderId="1" xfId="0" applyFont="true" applyBorder="true" applyAlignment="true" applyProtection="true">
      <alignment horizontal="center" vertical="center" textRotation="0" wrapText="false" indent="0" shrinkToFit="false"/>
      <protection locked="true" hidden="false"/>
    </xf>
    <xf numFmtId="164" fontId="6" fillId="2" borderId="0" xfId="0" applyFont="true" applyBorder="true" applyAlignment="true" applyProtection="true">
      <alignment horizontal="left" vertical="center" textRotation="0" wrapText="false" indent="0" shrinkToFit="false"/>
      <protection locked="true" hidden="false"/>
    </xf>
    <xf numFmtId="164" fontId="4" fillId="11" borderId="1" xfId="0" applyFont="true" applyBorder="true" applyAlignment="true" applyProtection="true">
      <alignment horizontal="center" vertical="center" textRotation="0" wrapText="false" indent="0" shrinkToFit="false"/>
      <protection locked="true" hidden="false"/>
    </xf>
    <xf numFmtId="164" fontId="5" fillId="6" borderId="1" xfId="0" applyFont="true" applyBorder="true" applyAlignment="true" applyProtection="true">
      <alignment horizontal="center" vertical="center" textRotation="0" wrapText="false" indent="0" shrinkToFit="false"/>
      <protection locked="true" hidden="false"/>
    </xf>
    <xf numFmtId="164" fontId="7" fillId="2" borderId="0" xfId="0" applyFont="true" applyBorder="true" applyAlignment="true" applyProtection="true">
      <alignment horizontal="left" vertical="center" textRotation="0" wrapText="false" indent="0" shrinkToFit="false"/>
      <protection locked="true" hidden="false"/>
    </xf>
    <xf numFmtId="164" fontId="5" fillId="13" borderId="1" xfId="0" applyFont="true" applyBorder="true" applyAlignment="true" applyProtection="true">
      <alignment horizontal="center" vertical="center" textRotation="0" wrapText="true" indent="0" shrinkToFit="false"/>
      <protection locked="true" hidden="false"/>
    </xf>
    <xf numFmtId="164" fontId="5" fillId="13" borderId="1" xfId="0" applyFont="true" applyBorder="true" applyAlignment="true" applyProtection="true">
      <alignment horizontal="center" vertical="bottom" textRotation="0" wrapText="false" indent="0" shrinkToFit="false"/>
      <protection locked="true" hidden="false"/>
    </xf>
    <xf numFmtId="164" fontId="5" fillId="2" borderId="0" xfId="0" applyFont="true" applyBorder="true" applyAlignment="true" applyProtection="true">
      <alignment horizontal="center" vertical="center" textRotation="0" wrapText="true" indent="0" shrinkToFit="false"/>
      <protection locked="true" hidden="false"/>
    </xf>
    <xf numFmtId="170" fontId="5" fillId="6" borderId="1" xfId="0" applyFont="true" applyBorder="true" applyAlignment="true" applyProtection="true">
      <alignment horizontal="center" vertical="center" textRotation="0" wrapText="false" indent="0" shrinkToFit="false"/>
      <protection locked="true" hidden="false"/>
    </xf>
    <xf numFmtId="164" fontId="5" fillId="14" borderId="1" xfId="0" applyFont="true" applyBorder="true" applyAlignment="true" applyProtection="true">
      <alignment horizontal="left" vertical="center" textRotation="0" wrapText="false" indent="0" shrinkToFit="false"/>
      <protection locked="true" hidden="false"/>
    </xf>
    <xf numFmtId="171" fontId="5" fillId="3" borderId="1" xfId="0" applyFont="true" applyBorder="true" applyAlignment="true" applyProtection="true">
      <alignment horizontal="center" vertical="center" textRotation="0" wrapText="false" indent="0" shrinkToFit="false"/>
      <protection locked="true" hidden="false"/>
    </xf>
    <xf numFmtId="170" fontId="10" fillId="6" borderId="1" xfId="0" applyFont="true" applyBorder="true" applyAlignment="true" applyProtection="true">
      <alignment horizontal="center" vertical="bottom" textRotation="0" wrapText="false" indent="0" shrinkToFit="false"/>
      <protection locked="true" hidden="false"/>
    </xf>
    <xf numFmtId="172" fontId="10" fillId="2" borderId="0" xfId="0" applyFont="true" applyBorder="true" applyAlignment="true" applyProtection="true">
      <alignment horizontal="center" vertical="bottom" textRotation="0" wrapText="false" indent="0" shrinkToFit="false"/>
      <protection locked="true" hidden="false"/>
    </xf>
    <xf numFmtId="164" fontId="5" fillId="15" borderId="1" xfId="0" applyFont="true" applyBorder="true" applyAlignment="true" applyProtection="true">
      <alignment horizontal="center" vertical="center" textRotation="0" wrapText="false" indent="0" shrinkToFit="false"/>
      <protection locked="true" hidden="false"/>
    </xf>
    <xf numFmtId="164" fontId="5" fillId="16" borderId="1" xfId="0" applyFont="true" applyBorder="true" applyAlignment="true" applyProtection="true">
      <alignment horizontal="left" vertical="center" textRotation="0" wrapText="false" indent="0" shrinkToFit="false"/>
      <protection locked="true" hidden="false"/>
    </xf>
    <xf numFmtId="173" fontId="5" fillId="3" borderId="1" xfId="0" applyFont="true" applyBorder="true" applyAlignment="true" applyProtection="true">
      <alignment horizontal="right" vertical="bottom" textRotation="0" wrapText="false" indent="0" shrinkToFit="false"/>
      <protection locked="true" hidden="false"/>
    </xf>
    <xf numFmtId="170" fontId="10" fillId="8" borderId="1" xfId="0" applyFont="true" applyBorder="true" applyAlignment="true" applyProtection="true">
      <alignment horizontal="center" vertical="bottom" textRotation="0" wrapText="false" indent="0" shrinkToFit="false"/>
      <protection locked="true" hidden="false"/>
    </xf>
    <xf numFmtId="170" fontId="5" fillId="15" borderId="1" xfId="0" applyFont="true" applyBorder="true" applyAlignment="true" applyProtection="true">
      <alignment horizontal="center" vertical="center" textRotation="0" wrapText="false" indent="0" shrinkToFit="false"/>
      <protection locked="true" hidden="false"/>
    </xf>
    <xf numFmtId="164" fontId="5" fillId="17" borderId="1" xfId="0" applyFont="true" applyBorder="true" applyAlignment="true" applyProtection="true">
      <alignment horizontal="left" vertical="center" textRotation="0" wrapText="false" indent="0" shrinkToFit="false"/>
      <protection locked="true" hidden="false"/>
    </xf>
    <xf numFmtId="174" fontId="5" fillId="3" borderId="1" xfId="0" applyFont="true" applyBorder="true" applyAlignment="true" applyProtection="true">
      <alignment horizontal="right" vertical="bottom" textRotation="0" wrapText="false" indent="0" shrinkToFit="false"/>
      <protection locked="true" hidden="false"/>
    </xf>
    <xf numFmtId="170" fontId="10" fillId="9" borderId="1" xfId="0" applyFont="true" applyBorder="true" applyAlignment="true" applyProtection="true">
      <alignment horizontal="center" vertical="bottom" textRotation="0" wrapText="false" indent="0" shrinkToFit="false"/>
      <protection locked="true" hidden="false"/>
    </xf>
    <xf numFmtId="172" fontId="5" fillId="18" borderId="1" xfId="0" applyFont="true" applyBorder="true" applyAlignment="true" applyProtection="true">
      <alignment horizontal="center" vertical="center" textRotation="0" wrapText="false" indent="0" shrinkToFit="false"/>
      <protection locked="true" hidden="false"/>
    </xf>
    <xf numFmtId="172" fontId="5" fillId="19" borderId="1" xfId="0" applyFont="true" applyBorder="true" applyAlignment="true" applyProtection="true">
      <alignment horizontal="left" vertical="center" textRotation="0" wrapText="false" indent="0" shrinkToFit="false"/>
      <protection locked="true" hidden="false"/>
    </xf>
    <xf numFmtId="171" fontId="5" fillId="3" borderId="1" xfId="0" applyFont="true" applyBorder="true" applyAlignment="true" applyProtection="true">
      <alignment horizontal="center" vertical="bottom" textRotation="0" wrapText="false" indent="0" shrinkToFit="false"/>
      <protection locked="true" hidden="false"/>
    </xf>
    <xf numFmtId="170" fontId="10" fillId="4" borderId="1" xfId="0" applyFont="true" applyBorder="true" applyAlignment="true" applyProtection="true">
      <alignment horizontal="center" vertical="bottom" textRotation="0" wrapText="false" indent="0" shrinkToFit="false"/>
      <protection locked="true" hidden="false"/>
    </xf>
    <xf numFmtId="170" fontId="5" fillId="18" borderId="1" xfId="0" applyFont="true" applyBorder="true" applyAlignment="true" applyProtection="true">
      <alignment horizontal="center" vertical="center" textRotation="0" wrapText="false" indent="0" shrinkToFit="false"/>
      <protection locked="true" hidden="false"/>
    </xf>
    <xf numFmtId="164" fontId="14" fillId="2" borderId="0" xfId="0" applyFont="true" applyBorder="true" applyAlignment="true" applyProtection="true">
      <alignment horizontal="center" vertical="center" textRotation="0" wrapText="false" indent="0" shrinkToFit="false"/>
      <protection locked="true" hidden="false"/>
    </xf>
    <xf numFmtId="164" fontId="15" fillId="5" borderId="1" xfId="0" applyFont="true" applyBorder="true" applyAlignment="true" applyProtection="true">
      <alignment horizontal="center" vertical="center" textRotation="0" wrapText="false" indent="0" shrinkToFit="false"/>
      <protection locked="true" hidden="false"/>
    </xf>
    <xf numFmtId="164" fontId="5" fillId="2" borderId="0" xfId="0" applyFont="true" applyBorder="true" applyAlignment="true" applyProtection="true">
      <alignment horizontal="center" vertical="center" textRotation="0" wrapText="false" indent="0" shrinkToFit="false"/>
      <protection locked="true" hidden="false"/>
    </xf>
    <xf numFmtId="164" fontId="5" fillId="2" borderId="0" xfId="0" applyFont="true" applyBorder="true" applyAlignment="true" applyProtection="true">
      <alignment horizontal="left" vertical="center" textRotation="0" wrapText="false" indent="0" shrinkToFit="false"/>
      <protection locked="true" hidden="false"/>
    </xf>
    <xf numFmtId="164" fontId="4" fillId="2" borderId="0" xfId="0" applyFont="true" applyBorder="true" applyAlignment="true" applyProtection="true">
      <alignment horizontal="left" vertical="center" textRotation="0" wrapText="false" indent="0" shrinkToFit="false"/>
      <protection locked="true" hidden="false"/>
    </xf>
    <xf numFmtId="164" fontId="5" fillId="17" borderId="0" xfId="0" applyFont="true" applyBorder="true" applyAlignment="true" applyProtection="true">
      <alignment horizontal="left" vertical="center" textRotation="0" wrapText="false" indent="0" shrinkToFit="false"/>
      <protection locked="true" hidden="false"/>
    </xf>
    <xf numFmtId="164" fontId="10" fillId="2" borderId="0" xfId="0" applyFont="true" applyBorder="true" applyAlignment="false" applyProtection="true">
      <alignment horizontal="general" vertical="bottom" textRotation="0" wrapText="false" indent="0" shrinkToFit="false"/>
      <protection locked="true" hidden="false"/>
    </xf>
    <xf numFmtId="164" fontId="13" fillId="2" borderId="0" xfId="0" applyFont="true" applyBorder="true" applyAlignment="false" applyProtection="true">
      <alignment horizontal="general" vertical="bottom" textRotation="0" wrapText="false" indent="0" shrinkToFit="false"/>
      <protection locked="true" hidden="false"/>
    </xf>
    <xf numFmtId="170" fontId="5" fillId="3" borderId="1" xfId="0" applyFont="true" applyBorder="true" applyAlignment="true" applyProtection="true">
      <alignment horizontal="right" vertical="bottom" textRotation="0" wrapText="false" indent="0" shrinkToFit="false"/>
      <protection locked="true" hidden="false"/>
    </xf>
    <xf numFmtId="172" fontId="4" fillId="2" borderId="0" xfId="0" applyFont="true" applyBorder="true" applyAlignment="true" applyProtection="true">
      <alignment horizontal="center" vertical="center" textRotation="0" wrapText="false" indent="0" shrinkToFit="false"/>
      <protection locked="true" hidden="false"/>
    </xf>
    <xf numFmtId="168" fontId="5" fillId="0" borderId="1" xfId="0" applyFont="true" applyBorder="true" applyAlignment="true" applyProtection="true">
      <alignment horizontal="left" vertical="center" textRotation="0" wrapText="false" indent="0" shrinkToFit="false"/>
      <protection locked="true" hidden="false"/>
    </xf>
    <xf numFmtId="164" fontId="10" fillId="2" borderId="0"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70" fontId="4" fillId="6" borderId="1" xfId="0" applyFont="true" applyBorder="true" applyAlignment="true" applyProtection="true">
      <alignment horizontal="center" vertical="center" textRotation="0" wrapText="false" indent="0" shrinkToFit="false"/>
      <protection locked="true" hidden="false"/>
    </xf>
    <xf numFmtId="164" fontId="4" fillId="15" borderId="1" xfId="0" applyFont="true" applyBorder="true" applyAlignment="true" applyProtection="true">
      <alignment horizontal="center" vertical="center" textRotation="0" wrapText="false" indent="0" shrinkToFit="false"/>
      <protection locked="true" hidden="false"/>
    </xf>
    <xf numFmtId="170" fontId="4" fillId="3" borderId="1" xfId="0" applyFont="true" applyBorder="true" applyAlignment="true" applyProtection="true">
      <alignment horizontal="right" vertical="bottom" textRotation="0" wrapText="false" indent="0" shrinkToFit="false"/>
      <protection locked="true" hidden="false"/>
    </xf>
    <xf numFmtId="170" fontId="4" fillId="15" borderId="1" xfId="0" applyFont="true" applyBorder="true" applyAlignment="true" applyProtection="true">
      <alignment horizontal="center" vertical="center" textRotation="0" wrapText="false" indent="0" shrinkToFit="false"/>
      <protection locked="true" hidden="false"/>
    </xf>
    <xf numFmtId="164" fontId="4" fillId="17" borderId="1" xfId="0" applyFont="true" applyBorder="true" applyAlignment="true" applyProtection="true">
      <alignment horizontal="left" vertical="center" textRotation="0" wrapText="false" indent="0" shrinkToFit="false"/>
      <protection locked="true" hidden="false"/>
    </xf>
    <xf numFmtId="172" fontId="4" fillId="19" borderId="1" xfId="0" applyFont="true" applyBorder="true" applyAlignment="true" applyProtection="true">
      <alignment horizontal="center" vertical="center" textRotation="0" wrapText="false" indent="0" shrinkToFit="false"/>
      <protection locked="true" hidden="false"/>
    </xf>
    <xf numFmtId="164" fontId="16" fillId="2" borderId="0" xfId="0" applyFont="true" applyBorder="true" applyAlignment="true" applyProtection="false">
      <alignment horizontal="left" vertical="center" textRotation="0" wrapText="true" indent="0" shrinkToFit="false"/>
      <protection locked="true" hidden="false"/>
    </xf>
    <xf numFmtId="170" fontId="7" fillId="2" borderId="0" xfId="0" applyFont="true" applyBorder="true" applyAlignment="true" applyProtection="true">
      <alignment horizontal="center" vertical="top" textRotation="0" wrapText="false" indent="0" shrinkToFit="false"/>
      <protection locked="true" hidden="false"/>
    </xf>
    <xf numFmtId="170" fontId="17" fillId="7" borderId="1" xfId="0" applyFont="true" applyBorder="true" applyAlignment="true" applyProtection="true">
      <alignment horizontal="center" vertical="center" textRotation="0" wrapText="tru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70" fontId="16" fillId="2" borderId="0" xfId="0" applyFont="true" applyBorder="true" applyAlignment="true" applyProtection="true">
      <alignment horizontal="center" vertical="center" textRotation="0" wrapText="true" indent="0" shrinkToFit="false"/>
      <protection locked="true" hidden="false"/>
    </xf>
    <xf numFmtId="164" fontId="5" fillId="3" borderId="1" xfId="0" applyFont="true" applyBorder="true" applyAlignment="true" applyProtection="true">
      <alignment horizontal="center" vertical="bottom" textRotation="0" wrapText="false" indent="0" shrinkToFit="false"/>
      <protection locked="true" hidden="false"/>
    </xf>
    <xf numFmtId="164" fontId="4" fillId="0" borderId="1" xfId="0" applyFont="true" applyBorder="true" applyAlignment="true" applyProtection="true">
      <alignment horizontal="center" vertical="bottom" textRotation="0" wrapText="false" indent="0" shrinkToFit="false"/>
      <protection locked="true" hidden="false"/>
    </xf>
    <xf numFmtId="164" fontId="5" fillId="5" borderId="1" xfId="0" applyFont="true" applyBorder="true" applyAlignment="true" applyProtection="true">
      <alignment horizontal="center" vertical="center" textRotation="0" wrapText="false" indent="0" shrinkToFit="false"/>
      <protection locked="true" hidden="false"/>
    </xf>
    <xf numFmtId="164" fontId="5" fillId="5" borderId="1" xfId="0" applyFont="true" applyBorder="true" applyAlignment="true" applyProtection="true">
      <alignment horizontal="center" vertical="bottom" textRotation="0" wrapText="false" indent="0" shrinkToFit="false"/>
      <protection locked="true" hidden="false"/>
    </xf>
    <xf numFmtId="164" fontId="5" fillId="2" borderId="0" xfId="0" applyFont="true" applyBorder="false" applyAlignment="true" applyProtection="true">
      <alignment horizontal="center" vertical="bottom" textRotation="0" wrapText="false" indent="0" shrinkToFit="false"/>
      <protection locked="true" hidden="false"/>
    </xf>
    <xf numFmtId="175"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true">
      <alignment horizontal="left" vertical="center" textRotation="0" wrapText="false" indent="0" shrinkToFit="false"/>
      <protection locked="false" hidden="false"/>
    </xf>
    <xf numFmtId="164" fontId="0" fillId="0" borderId="1" xfId="0" applyFont="false" applyBorder="true" applyAlignment="true" applyProtection="true">
      <alignment horizontal="left" vertical="center" textRotation="0" wrapText="false" indent="0" shrinkToFit="false"/>
      <protection locked="false" hidden="false"/>
    </xf>
    <xf numFmtId="170" fontId="8" fillId="6" borderId="1" xfId="0" applyFont="true" applyBorder="true" applyAlignment="true" applyProtection="true">
      <alignment horizontal="center" vertical="bottom" textRotation="0" wrapText="false" indent="0" shrinkToFit="false"/>
      <protection locked="true" hidden="false"/>
    </xf>
    <xf numFmtId="170" fontId="5" fillId="2" borderId="0" xfId="0" applyFont="true" applyBorder="true" applyAlignment="true" applyProtection="true">
      <alignment horizontal="center" vertical="bottom" textRotation="0" wrapText="false" indent="0" shrinkToFit="false"/>
      <protection locked="true" hidden="false"/>
    </xf>
    <xf numFmtId="164" fontId="17" fillId="2" borderId="0" xfId="0" applyFont="true" applyBorder="true" applyAlignment="true" applyProtection="true">
      <alignment horizontal="center" vertical="center" textRotation="0" wrapText="true" indent="0" shrinkToFit="false"/>
      <protection locked="true" hidden="false"/>
    </xf>
    <xf numFmtId="164" fontId="5" fillId="9" borderId="1" xfId="0" applyFont="true" applyBorder="true" applyAlignment="true" applyProtection="true">
      <alignment horizontal="center" vertical="center" textRotation="0" wrapText="false" indent="0" shrinkToFit="false"/>
      <protection locked="true" hidden="false"/>
    </xf>
    <xf numFmtId="168" fontId="5" fillId="0" borderId="1" xfId="0" applyFont="true" applyBorder="true" applyAlignment="true" applyProtection="true">
      <alignment horizontal="center" vertical="bottom" textRotation="0" wrapText="false" indent="0" shrinkToFit="false"/>
      <protection locked="true" hidden="false"/>
    </xf>
    <xf numFmtId="164" fontId="16" fillId="7" borderId="1" xfId="0" applyFont="true" applyBorder="true" applyAlignment="true" applyProtection="true">
      <alignment horizontal="center" vertical="center" textRotation="0" wrapText="true" indent="0" shrinkToFit="false"/>
      <protection locked="true" hidden="false"/>
    </xf>
    <xf numFmtId="170" fontId="7" fillId="0" borderId="1" xfId="0" applyFont="true" applyBorder="true" applyAlignment="true" applyProtection="true">
      <alignment horizontal="center" vertical="center" textRotation="0" wrapText="false" indent="0" shrinkToFit="false"/>
      <protection locked="true" hidden="false"/>
    </xf>
    <xf numFmtId="170" fontId="7" fillId="0" borderId="1" xfId="0" applyFont="true" applyBorder="true" applyAlignment="true" applyProtection="true">
      <alignment horizontal="center" vertical="bottom" textRotation="0" wrapText="false" indent="0" shrinkToFit="false"/>
      <protection locked="true" hidden="false"/>
    </xf>
    <xf numFmtId="170" fontId="5" fillId="7" borderId="1" xfId="0" applyFont="true" applyBorder="true" applyAlignment="true" applyProtection="true">
      <alignment horizontal="center" vertical="center" textRotation="0" wrapText="false" indent="0" shrinkToFit="false"/>
      <protection locked="true" hidden="false"/>
    </xf>
    <xf numFmtId="170" fontId="5" fillId="7" borderId="1" xfId="0" applyFont="true" applyBorder="true" applyAlignment="true" applyProtection="true">
      <alignment horizontal="center" vertical="bottom" textRotation="0" wrapText="false" indent="0" shrinkToFit="false"/>
      <protection locked="true" hidden="false"/>
    </xf>
    <xf numFmtId="164" fontId="5" fillId="7" borderId="1" xfId="0" applyFont="true" applyBorder="true" applyAlignment="true" applyProtection="true">
      <alignment horizontal="center" vertical="center" textRotation="0" wrapText="false" indent="0" shrinkToFit="false"/>
      <protection locked="true" hidden="false"/>
    </xf>
    <xf numFmtId="170" fontId="5" fillId="7" borderId="1" xfId="0" applyFont="true" applyBorder="true" applyAlignment="false" applyProtection="true">
      <alignment horizontal="general" vertical="bottom" textRotation="0" wrapText="false" indent="0" shrinkToFit="false"/>
      <protection locked="true" hidden="false"/>
    </xf>
    <xf numFmtId="170" fontId="5" fillId="0" borderId="1" xfId="0" applyFont="true" applyBorder="true" applyAlignment="true" applyProtection="true">
      <alignment horizontal="center" vertical="center" textRotation="0" wrapText="false" indent="0" shrinkToFit="false"/>
      <protection locked="true" hidden="false"/>
    </xf>
    <xf numFmtId="170" fontId="5" fillId="0" borderId="1" xfId="0" applyFont="true" applyBorder="true" applyAlignment="true" applyProtection="true">
      <alignment horizontal="center" vertical="bottom" textRotation="0" wrapText="false" indent="0" shrinkToFit="false"/>
      <protection locked="true" hidden="false"/>
    </xf>
    <xf numFmtId="164" fontId="18" fillId="2" borderId="0" xfId="0" applyFont="true" applyBorder="false" applyAlignment="false" applyProtection="tru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false" indent="0" shrinkToFit="false"/>
      <protection locked="true" hidden="false"/>
    </xf>
    <xf numFmtId="176" fontId="8" fillId="3" borderId="1" xfId="0" applyFont="true" applyBorder="true" applyAlignment="false" applyProtection="true">
      <alignment horizontal="general" vertical="bottom" textRotation="0" wrapText="false" indent="0" shrinkToFit="false"/>
      <protection locked="true" hidden="false"/>
    </xf>
    <xf numFmtId="169" fontId="7" fillId="0" borderId="1" xfId="0" applyFont="true" applyBorder="true" applyAlignment="true" applyProtection="true">
      <alignment horizontal="center" vertical="bottom" textRotation="0" wrapText="false" indent="0" shrinkToFit="false"/>
      <protection locked="true" hidden="false"/>
    </xf>
    <xf numFmtId="170" fontId="8" fillId="3" borderId="1" xfId="0" applyFont="true" applyBorder="true" applyAlignment="false" applyProtection="true">
      <alignment horizontal="general" vertical="bottom" textRotation="0" wrapText="false" indent="0" shrinkToFit="false"/>
      <protection locked="true" hidden="false"/>
    </xf>
    <xf numFmtId="173" fontId="19" fillId="3" borderId="1" xfId="0" applyFont="true" applyBorder="true" applyAlignment="false" applyProtection="true">
      <alignment horizontal="general" vertical="bottom" textRotation="0" wrapText="false" indent="0" shrinkToFit="false"/>
      <protection locked="true" hidden="false"/>
    </xf>
    <xf numFmtId="164" fontId="5" fillId="7" borderId="1" xfId="0" applyFont="true" applyBorder="true" applyAlignment="true" applyProtection="true">
      <alignment horizontal="center" vertical="bottom" textRotation="0" wrapText="false" indent="0" shrinkToFit="false"/>
      <protection locked="true" hidden="false"/>
    </xf>
    <xf numFmtId="177" fontId="5" fillId="7" borderId="1" xfId="0" applyFont="true" applyBorder="true" applyAlignment="true" applyProtection="true">
      <alignment horizontal="center" vertical="bottom" textRotation="0" wrapText="false" indent="0" shrinkToFit="false"/>
      <protection locked="true" hidden="false"/>
    </xf>
    <xf numFmtId="169" fontId="5" fillId="0" borderId="1" xfId="0" applyFont="true" applyBorder="true" applyAlignment="true" applyProtection="true">
      <alignment horizontal="center" vertical="bottom" textRotation="0" wrapText="false" indent="0" shrinkToFit="false"/>
      <protection locked="true" hidden="false"/>
    </xf>
    <xf numFmtId="178" fontId="5" fillId="3" borderId="1" xfId="0" applyFont="true" applyBorder="true" applyAlignment="true" applyProtection="true">
      <alignment horizontal="center" vertical="bottom" textRotation="0" wrapText="false" indent="0" shrinkToFit="false"/>
      <protection locked="true" hidden="false"/>
    </xf>
    <xf numFmtId="171" fontId="5" fillId="2" borderId="0" xfId="0" applyFont="true" applyBorder="true" applyAlignment="true" applyProtection="true">
      <alignment horizontal="center" vertical="bottom" textRotation="0" wrapText="false" indent="0" shrinkToFit="false"/>
      <protection locked="true" hidden="false"/>
    </xf>
    <xf numFmtId="164" fontId="20" fillId="2" borderId="0" xfId="0" applyFont="true" applyBorder="true" applyAlignment="true" applyProtection="true">
      <alignment horizontal="center" vertical="center" textRotation="0" wrapText="false" indent="0" shrinkToFit="false"/>
      <protection locked="true" hidden="false"/>
    </xf>
    <xf numFmtId="164" fontId="0" fillId="3"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12" fillId="14" borderId="1" xfId="0" applyFont="true" applyBorder="true" applyAlignment="true" applyProtection="true">
      <alignment horizontal="center" vertical="center" textRotation="0" wrapText="true" indent="0" shrinkToFit="false"/>
      <protection locked="true" hidden="false"/>
    </xf>
    <xf numFmtId="164" fontId="22" fillId="11" borderId="1" xfId="0" applyFont="true" applyBorder="true" applyAlignment="true" applyProtection="true">
      <alignment horizontal="center" vertical="center" textRotation="0" wrapText="true" indent="0" shrinkToFit="false"/>
      <protection locked="true" hidden="false"/>
    </xf>
    <xf numFmtId="164" fontId="5" fillId="3" borderId="3" xfId="0" applyFont="true" applyBorder="true" applyAlignment="true" applyProtection="true">
      <alignment horizontal="general" vertical="center" textRotation="0" wrapText="false" indent="0" shrinkToFit="false"/>
      <protection locked="true" hidden="false"/>
    </xf>
    <xf numFmtId="178" fontId="0" fillId="3" borderId="0" xfId="0" applyFont="true" applyBorder="true" applyAlignment="false" applyProtection="false">
      <alignment horizontal="general" vertical="bottom" textRotation="0" wrapText="false" indent="0" shrinkToFit="false"/>
      <protection locked="true" hidden="false"/>
    </xf>
    <xf numFmtId="164" fontId="6" fillId="11" borderId="1" xfId="0" applyFont="true" applyBorder="true" applyAlignment="true" applyProtection="true">
      <alignment horizontal="center" vertical="center" textRotation="0" wrapText="false" indent="0" shrinkToFit="false"/>
      <protection locked="true" hidden="false"/>
    </xf>
    <xf numFmtId="164" fontId="6" fillId="11" borderId="1" xfId="0" applyFont="true" applyBorder="true" applyAlignment="true" applyProtection="true">
      <alignment horizontal="center" vertical="center" textRotation="0" wrapText="true" indent="0" shrinkToFit="false"/>
      <protection locked="true" hidden="false"/>
    </xf>
    <xf numFmtId="168" fontId="7" fillId="0" borderId="1" xfId="0" applyFont="true" applyBorder="true" applyAlignment="true" applyProtection="true">
      <alignment horizontal="left" vertical="bottom" textRotation="0" wrapText="false" indent="0" shrinkToFit="false"/>
      <protection locked="true" hidden="false"/>
    </xf>
    <xf numFmtId="170" fontId="7" fillId="0" borderId="1" xfId="0" applyFont="true" applyBorder="true" applyAlignment="false" applyProtection="true">
      <alignment horizontal="general" vertical="bottom" textRotation="0" wrapText="false" indent="0" shrinkToFit="false"/>
      <protection locked="true" hidden="false"/>
    </xf>
    <xf numFmtId="176" fontId="7" fillId="0" borderId="1" xfId="0" applyFont="true" applyBorder="true" applyAlignment="false" applyProtection="true">
      <alignment horizontal="general" vertical="bottom" textRotation="0" wrapText="false" indent="0" shrinkToFit="false"/>
      <protection locked="true" hidden="false"/>
    </xf>
    <xf numFmtId="176" fontId="6" fillId="3" borderId="1" xfId="0" applyFont="true" applyBorder="true" applyAlignment="true" applyProtection="true">
      <alignment horizontal="center" vertical="bottom" textRotation="0" wrapText="false" indent="0" shrinkToFit="false"/>
      <protection locked="false" hidden="false"/>
    </xf>
    <xf numFmtId="176" fontId="7" fillId="3" borderId="1" xfId="0" applyFont="true" applyBorder="true" applyAlignment="false" applyProtection="true">
      <alignment horizontal="general" vertical="bottom" textRotation="0" wrapText="false" indent="0" shrinkToFit="false"/>
      <protection locked="true" hidden="false"/>
    </xf>
    <xf numFmtId="166" fontId="0" fillId="2" borderId="0" xfId="0" applyFont="false" applyBorder="false" applyAlignment="true" applyProtection="true">
      <alignment horizontal="center" vertical="bottom" textRotation="0" wrapText="false" indent="0" shrinkToFit="false"/>
      <protection locked="true" hidden="false"/>
    </xf>
    <xf numFmtId="180" fontId="23" fillId="3" borderId="0" xfId="15" applyFont="true" applyBorder="true" applyAlignment="true" applyProtection="true">
      <alignment horizontal="general" vertical="bottom" textRotation="0" wrapText="false" indent="0" shrinkToFit="false"/>
      <protection locked="true" hidden="false"/>
    </xf>
    <xf numFmtId="164" fontId="0" fillId="2" borderId="0" xfId="0" applyFont="false" applyBorder="false" applyAlignment="true" applyProtection="true">
      <alignment horizontal="center" vertical="bottom" textRotation="0" wrapText="false" indent="0" shrinkToFit="false"/>
      <protection locked="true" hidden="false"/>
    </xf>
    <xf numFmtId="173" fontId="7" fillId="0" borderId="1" xfId="0" applyFont="true" applyBorder="true" applyAlignment="false" applyProtection="true">
      <alignment horizontal="general" vertical="bottom" textRotation="0" wrapText="false" indent="0" shrinkToFit="false"/>
      <protection locked="true" hidden="false"/>
    </xf>
    <xf numFmtId="164" fontId="7" fillId="0" borderId="1" xfId="0" applyFont="true" applyBorder="true" applyAlignment="true" applyProtection="true">
      <alignment horizontal="left" vertical="center" textRotation="0" wrapText="false" indent="0" shrinkToFit="false"/>
      <protection locked="true" hidden="false"/>
    </xf>
    <xf numFmtId="170" fontId="24" fillId="20" borderId="1" xfId="0" applyFont="true" applyBorder="true" applyAlignment="false" applyProtection="true">
      <alignment horizontal="general" vertical="bottom" textRotation="0" wrapText="false" indent="0" shrinkToFit="false"/>
      <protection locked="true" hidden="false"/>
    </xf>
    <xf numFmtId="171" fontId="7" fillId="20" borderId="1" xfId="0" applyFont="true" applyBorder="true" applyAlignment="true" applyProtection="true">
      <alignment horizontal="center" vertical="bottom" textRotation="0" wrapText="false" indent="0" shrinkToFit="false"/>
      <protection locked="true" hidden="false"/>
    </xf>
    <xf numFmtId="170" fontId="25" fillId="3" borderId="1" xfId="0" applyFont="true" applyBorder="true" applyAlignment="false" applyProtection="true">
      <alignment horizontal="general" vertical="bottom" textRotation="0" wrapText="false" indent="0" shrinkToFit="false"/>
      <protection locked="true" hidden="false"/>
    </xf>
    <xf numFmtId="173" fontId="26" fillId="3" borderId="0" xfId="15" applyFont="true" applyBorder="true" applyAlignment="true" applyProtection="true">
      <alignment horizontal="general" vertical="bottom" textRotation="0" wrapText="false" indent="0" shrinkToFit="false"/>
      <protection locked="true" hidden="false"/>
    </xf>
    <xf numFmtId="164" fontId="5" fillId="21" borderId="1" xfId="0" applyFont="true" applyBorder="true" applyAlignment="true" applyProtection="true">
      <alignment horizontal="center" vertical="bottom" textRotation="0" wrapText="false" indent="0" shrinkToFit="false"/>
      <protection locked="true" hidden="false"/>
    </xf>
    <xf numFmtId="170" fontId="5" fillId="21" borderId="1" xfId="0" applyFont="true" applyBorder="true" applyAlignment="true" applyProtection="true">
      <alignment horizontal="center" vertical="bottom" textRotation="0" wrapText="false" indent="0" shrinkToFit="false"/>
      <protection locked="true" hidden="false"/>
    </xf>
    <xf numFmtId="170" fontId="5" fillId="21" borderId="1" xfId="0" applyFont="true" applyBorder="true" applyAlignment="false" applyProtection="true">
      <alignment horizontal="general" vertical="bottom" textRotation="0" wrapText="false" indent="0" shrinkToFit="false"/>
      <protection locked="true" hidden="false"/>
    </xf>
    <xf numFmtId="176" fontId="5" fillId="21" borderId="1" xfId="0" applyFont="true" applyBorder="true" applyAlignment="false" applyProtection="true">
      <alignment horizontal="general" vertical="bottom" textRotation="0" wrapText="false" indent="0" shrinkToFit="false"/>
      <protection locked="true" hidden="false"/>
    </xf>
    <xf numFmtId="171" fontId="5" fillId="21" borderId="1" xfId="0" applyFont="true" applyBorder="true" applyAlignment="true" applyProtection="true">
      <alignment horizontal="center" vertical="bottom" textRotation="0" wrapText="false" indent="0" shrinkToFit="false"/>
      <protection locked="true" hidden="false"/>
    </xf>
    <xf numFmtId="171" fontId="5" fillId="0" borderId="1" xfId="19" applyFont="true" applyBorder="true" applyAlignment="true" applyProtection="true">
      <alignment horizontal="general" vertical="bottom" textRotation="0" wrapText="false" indent="0" shrinkToFit="false"/>
      <protection locked="true" hidden="false"/>
    </xf>
    <xf numFmtId="178" fontId="0" fillId="2" borderId="0" xfId="0" applyFont="false" applyBorder="false" applyAlignment="false" applyProtection="true">
      <alignment horizontal="general" vertical="bottom" textRotation="0" wrapText="false" indent="0" shrinkToFit="false"/>
      <protection locked="true" hidden="false"/>
    </xf>
    <xf numFmtId="178" fontId="23" fillId="3" borderId="0" xfId="15" applyFont="true" applyBorder="true" applyAlignment="true" applyProtection="true">
      <alignment horizontal="general" vertical="bottom" textRotation="0" wrapText="false" indent="0" shrinkToFit="false"/>
      <protection locked="true" hidden="false"/>
    </xf>
    <xf numFmtId="164" fontId="4" fillId="22" borderId="1" xfId="0" applyFont="true" applyBorder="true" applyAlignment="true" applyProtection="true">
      <alignment horizontal="center" vertical="center" textRotation="0" wrapText="false" indent="0" shrinkToFit="false"/>
      <protection locked="true" hidden="false"/>
    </xf>
    <xf numFmtId="164" fontId="6" fillId="11" borderId="1" xfId="0" applyFont="true" applyBorder="true" applyAlignment="true" applyProtection="true">
      <alignment horizontal="center" vertical="bottom" textRotation="0" wrapText="false" indent="0" shrinkToFit="false"/>
      <protection locked="true" hidden="false"/>
    </xf>
    <xf numFmtId="164" fontId="7" fillId="3" borderId="1" xfId="0" applyFont="true" applyBorder="true" applyAlignment="true" applyProtection="true">
      <alignment horizontal="left" vertical="center" textRotation="0" wrapText="false" indent="0" shrinkToFit="false"/>
      <protection locked="true" hidden="false"/>
    </xf>
    <xf numFmtId="170" fontId="6" fillId="3" borderId="1" xfId="0" applyFont="true" applyBorder="true" applyAlignment="true" applyProtection="true">
      <alignment horizontal="right" vertical="bottom" textRotation="0" wrapText="false" indent="0" shrinkToFit="false"/>
      <protection locked="true" hidden="false"/>
    </xf>
    <xf numFmtId="164" fontId="7" fillId="3" borderId="1" xfId="0" applyFont="true" applyBorder="true" applyAlignment="true" applyProtection="true">
      <alignment horizontal="left" vertical="center" textRotation="0" wrapText="true" indent="0" shrinkToFit="false"/>
      <protection locked="true" hidden="false"/>
    </xf>
    <xf numFmtId="172" fontId="6" fillId="3" borderId="1" xfId="0" applyFont="true" applyBorder="true" applyAlignment="true" applyProtection="true">
      <alignment horizontal="right" vertical="bottom" textRotation="0" wrapText="false" indent="0" shrinkToFit="false"/>
      <protection locked="false" hidden="false"/>
    </xf>
    <xf numFmtId="176" fontId="6" fillId="3" borderId="1" xfId="0" applyFont="true" applyBorder="true" applyAlignment="true" applyProtection="true">
      <alignment horizontal="right" vertical="bottom" textRotation="0" wrapText="false" indent="0" shrinkToFit="false"/>
      <protection locked="true" hidden="false"/>
    </xf>
    <xf numFmtId="164" fontId="5" fillId="0" borderId="1" xfId="0" applyFont="true" applyBorder="true" applyAlignment="true" applyProtection="true">
      <alignment horizontal="center" vertical="center" textRotation="0" wrapText="false" indent="0" shrinkToFit="false"/>
      <protection locked="true" hidden="false"/>
    </xf>
    <xf numFmtId="164" fontId="7" fillId="0" borderId="1" xfId="0" applyFont="true" applyBorder="true" applyAlignment="true" applyProtection="true">
      <alignment horizontal="general" vertical="center" textRotation="0" wrapText="true" indent="0" shrinkToFit="false"/>
      <protection locked="true" hidden="false"/>
    </xf>
    <xf numFmtId="172" fontId="6" fillId="0" borderId="1" xfId="0" applyFont="true" applyBorder="true" applyAlignment="true" applyProtection="true">
      <alignment horizontal="right" vertical="center" textRotation="0" wrapText="true" indent="0" shrinkToFit="false"/>
      <protection locked="false" hidden="false"/>
    </xf>
    <xf numFmtId="164" fontId="7" fillId="0" borderId="1" xfId="0" applyFont="true" applyBorder="true" applyAlignment="true" applyProtection="true">
      <alignment horizontal="left" vertical="center" textRotation="0" wrapText="true" indent="0" shrinkToFit="false"/>
      <protection locked="true" hidden="false"/>
    </xf>
    <xf numFmtId="176" fontId="5" fillId="0" borderId="1" xfId="0" applyFont="true" applyBorder="true" applyAlignment="true" applyProtection="true">
      <alignment horizontal="right" vertical="center" textRotation="0" wrapText="true" indent="0" shrinkToFit="false"/>
      <protection locked="true" hidden="false"/>
    </xf>
    <xf numFmtId="164" fontId="4" fillId="23" borderId="1" xfId="0" applyFont="true" applyBorder="true" applyAlignment="true" applyProtection="true">
      <alignment horizontal="center" vertical="center" textRotation="0" wrapText="false" indent="0" shrinkToFit="false"/>
      <protection locked="true" hidden="false"/>
    </xf>
    <xf numFmtId="164" fontId="6" fillId="11" borderId="4" xfId="0" applyFont="true" applyBorder="true" applyAlignment="true" applyProtection="true">
      <alignment horizontal="center" vertical="center" textRotation="0" wrapText="false" indent="0" shrinkToFit="false"/>
      <protection locked="true" hidden="false"/>
    </xf>
    <xf numFmtId="168" fontId="27" fillId="3" borderId="4" xfId="0" applyFont="true" applyBorder="true" applyAlignment="true" applyProtection="true">
      <alignment horizontal="left" vertical="bottom" textRotation="0" wrapText="false" indent="0" shrinkToFit="false"/>
      <protection locked="true" hidden="false"/>
    </xf>
    <xf numFmtId="168" fontId="27" fillId="0" borderId="4" xfId="0" applyFont="true" applyBorder="true" applyAlignment="true" applyProtection="true">
      <alignment horizontal="left" vertical="bottom" textRotation="0" wrapText="false" indent="0" shrinkToFit="false"/>
      <protection locked="true" hidden="false"/>
    </xf>
    <xf numFmtId="168" fontId="27" fillId="0" borderId="4" xfId="0" applyFont="true" applyBorder="true" applyAlignment="true" applyProtection="true">
      <alignment horizontal="left" vertical="center" textRotation="0" wrapText="false" indent="0" shrinkToFit="false"/>
      <protection locked="true" hidden="false"/>
    </xf>
    <xf numFmtId="170" fontId="27" fillId="3" borderId="4" xfId="0" applyFont="true" applyBorder="true" applyAlignment="true" applyProtection="true">
      <alignment horizontal="center" vertical="center" textRotation="0" wrapText="false" indent="0" shrinkToFit="false"/>
      <protection locked="true" hidden="false"/>
    </xf>
    <xf numFmtId="178" fontId="27" fillId="20" borderId="1" xfId="0" applyFont="true" applyBorder="true" applyAlignment="true" applyProtection="true">
      <alignment horizontal="center" vertical="center" textRotation="0" wrapText="false" indent="0" shrinkToFit="false"/>
      <protection locked="true" hidden="false"/>
    </xf>
    <xf numFmtId="176" fontId="6" fillId="3" borderId="1" xfId="0" applyFont="true" applyBorder="true" applyAlignment="true" applyProtection="true">
      <alignment horizontal="right" vertical="center" textRotation="0" wrapText="false" indent="0" shrinkToFit="false"/>
      <protection locked="true" hidden="false"/>
    </xf>
    <xf numFmtId="170" fontId="28" fillId="3" borderId="0" xfId="0" applyFont="true" applyBorder="true" applyAlignment="false" applyProtection="false">
      <alignment horizontal="general" vertical="bottom" textRotation="0" wrapText="false" indent="0" shrinkToFit="false"/>
      <protection locked="true" hidden="false"/>
    </xf>
    <xf numFmtId="170" fontId="27" fillId="3" borderId="4" xfId="0" applyFont="true" applyBorder="true" applyAlignment="true" applyProtection="true">
      <alignment horizontal="center" vertical="bottom" textRotation="0" wrapText="false" indent="0" shrinkToFit="false"/>
      <protection locked="true" hidden="false"/>
    </xf>
    <xf numFmtId="164" fontId="27" fillId="20" borderId="4" xfId="0" applyFont="true" applyBorder="true" applyAlignment="true" applyProtection="true">
      <alignment horizontal="center" vertical="center" textRotation="0" wrapText="false" indent="0" shrinkToFit="false"/>
      <protection locked="true" hidden="false"/>
    </xf>
    <xf numFmtId="164" fontId="5" fillId="3" borderId="1" xfId="0" applyFont="true" applyBorder="true" applyAlignment="true" applyProtection="true">
      <alignment horizontal="center" vertical="center" textRotation="0" wrapText="false" indent="0" shrinkToFit="false"/>
      <protection locked="true" hidden="false"/>
    </xf>
    <xf numFmtId="171" fontId="5" fillId="0" borderId="1" xfId="0" applyFont="true" applyBorder="true" applyAlignment="true" applyProtection="true">
      <alignment horizontal="center" vertical="bottom" textRotation="0" wrapText="false" indent="0" shrinkToFit="false"/>
      <protection locked="true" hidden="false"/>
    </xf>
    <xf numFmtId="176" fontId="5" fillId="0" borderId="1" xfId="0" applyFont="true" applyBorder="true" applyAlignment="true" applyProtection="true">
      <alignment horizontal="right" vertical="bottom" textRotation="0" wrapText="false" indent="0" shrinkToFit="false"/>
      <protection locked="true" hidden="false"/>
    </xf>
    <xf numFmtId="164" fontId="15" fillId="2" borderId="0" xfId="0" applyFont="true" applyBorder="true" applyAlignment="true" applyProtection="true">
      <alignment horizontal="center" vertical="center" textRotation="0" wrapText="false" indent="0" shrinkToFit="false"/>
      <protection locked="true" hidden="false"/>
    </xf>
    <xf numFmtId="164" fontId="5" fillId="11" borderId="1" xfId="0" applyFont="true" applyBorder="true" applyAlignment="true" applyProtection="true">
      <alignment horizontal="center" vertical="center" textRotation="0" wrapText="false" indent="0" shrinkToFit="false"/>
      <protection locked="true" hidden="false"/>
    </xf>
    <xf numFmtId="173" fontId="6" fillId="3" borderId="1" xfId="0" applyFont="true" applyBorder="true" applyAlignment="false" applyProtection="true">
      <alignment horizontal="general" vertical="bottom" textRotation="0" wrapText="false" indent="0" shrinkToFit="false"/>
      <protection locked="true" hidden="false"/>
    </xf>
    <xf numFmtId="173" fontId="6" fillId="3" borderId="1" xfId="0" applyFont="true" applyBorder="true" applyAlignment="true" applyProtection="true">
      <alignment horizontal="general" vertical="center" textRotation="0" wrapText="false" indent="0" shrinkToFit="false"/>
      <protection locked="true" hidden="false"/>
    </xf>
    <xf numFmtId="164" fontId="14" fillId="3" borderId="1" xfId="0" applyFont="true" applyBorder="true" applyAlignment="true" applyProtection="true">
      <alignment horizontal="left" vertical="center" textRotation="0" wrapText="false" indent="0" shrinkToFit="false"/>
      <protection locked="true" hidden="false"/>
    </xf>
    <xf numFmtId="170" fontId="31" fillId="3" borderId="0" xfId="0" applyFont="true" applyBorder="true" applyAlignment="false" applyProtection="true">
      <alignment horizontal="general" vertical="bottom" textRotation="0" wrapText="false" indent="0" shrinkToFit="false"/>
      <protection locked="true" hidden="false"/>
    </xf>
    <xf numFmtId="170" fontId="26" fillId="3" borderId="0" xfId="0" applyFont="true" applyBorder="false" applyAlignment="false" applyProtection="false">
      <alignment horizontal="general" vertical="bottom" textRotation="0" wrapText="false" indent="0" shrinkToFit="false"/>
      <protection locked="true" hidden="false"/>
    </xf>
    <xf numFmtId="164" fontId="32" fillId="0" borderId="0" xfId="0" applyFont="true" applyBorder="true" applyAlignment="true" applyProtection="true">
      <alignment horizontal="center" vertical="center" textRotation="0" wrapText="false" indent="0" shrinkToFit="false"/>
      <protection locked="true" hidden="false"/>
    </xf>
    <xf numFmtId="164" fontId="33" fillId="0" borderId="0" xfId="0" applyFont="true" applyBorder="true" applyAlignment="true" applyProtection="true">
      <alignment horizontal="center" vertical="center" textRotation="0" wrapText="false" indent="0" shrinkToFit="false"/>
      <protection locked="true" hidden="false"/>
    </xf>
    <xf numFmtId="164" fontId="34" fillId="0" borderId="0" xfId="0" applyFont="true" applyBorder="true" applyAlignment="true" applyProtection="true">
      <alignment horizontal="center" vertical="center" textRotation="0" wrapText="false" indent="0" shrinkToFit="false"/>
      <protection locked="true" hidden="false"/>
    </xf>
    <xf numFmtId="164" fontId="6" fillId="0" borderId="1" xfId="0" applyFont="true" applyBorder="true" applyAlignment="true" applyProtection="true">
      <alignment horizontal="center" vertical="center" textRotation="0" wrapText="false" indent="0" shrinkToFit="false"/>
      <protection locked="true" hidden="false"/>
    </xf>
    <xf numFmtId="165" fontId="7" fillId="0" borderId="1" xfId="0" applyFont="true" applyBorder="true" applyAlignment="true" applyProtection="true">
      <alignment horizontal="left" vertical="bottom"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true" hidden="false"/>
    </xf>
    <xf numFmtId="164" fontId="35"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77" fontId="7" fillId="0" borderId="1" xfId="0" applyFont="true" applyBorder="true" applyAlignment="true" applyProtection="true">
      <alignment horizontal="left" vertical="bottom" textRotation="0" wrapText="fals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36" fillId="0" borderId="0" xfId="0" applyFont="true" applyBorder="true" applyAlignment="true" applyProtection="true">
      <alignment horizontal="justify" vertical="center" textRotation="0" wrapText="false" indent="0" shrinkToFit="false"/>
      <protection locked="true" hidden="false"/>
    </xf>
    <xf numFmtId="164" fontId="29" fillId="0" borderId="0" xfId="0" applyFont="true" applyBorder="true" applyAlignment="true" applyProtection="true">
      <alignment horizontal="center" vertical="center" textRotation="0" wrapText="false" indent="0" shrinkToFit="false"/>
      <protection locked="true" hidden="false"/>
    </xf>
    <xf numFmtId="164" fontId="10" fillId="0" borderId="0" xfId="0" applyFont="true" applyBorder="true" applyAlignment="true" applyProtection="true">
      <alignment horizontal="left" vertical="center" textRotation="0" wrapText="fals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false" hidden="false"/>
    </xf>
    <xf numFmtId="164" fontId="0" fillId="0" borderId="0" xfId="0" applyFont="true" applyBorder="true" applyAlignment="true" applyProtection="true">
      <alignment horizontal="center" vertical="center" textRotation="0" wrapText="true" indent="0" shrinkToFit="false"/>
      <protection locked="true" hidden="false"/>
    </xf>
    <xf numFmtId="164" fontId="10" fillId="0" borderId="0" xfId="0" applyFont="true" applyBorder="true" applyAlignment="true" applyProtection="true">
      <alignment horizontal="center" vertical="center" textRotation="0" wrapText="true" indent="0" shrinkToFit="false"/>
      <protection locked="true" hidden="false"/>
    </xf>
    <xf numFmtId="168" fontId="10" fillId="0" borderId="1" xfId="0" applyFont="true" applyBorder="true" applyAlignment="true" applyProtection="true">
      <alignment horizontal="left" vertical="center" textRotation="0" wrapText="false" indent="0" shrinkToFit="false"/>
      <protection locked="true" hidden="false"/>
    </xf>
    <xf numFmtId="170" fontId="10" fillId="0" borderId="1" xfId="0" applyFont="true" applyBorder="true" applyAlignment="false" applyProtection="true">
      <alignment horizontal="general" vertical="bottom" textRotation="0" wrapText="false" indent="0" shrinkToFit="false"/>
      <protection locked="true" hidden="false"/>
    </xf>
    <xf numFmtId="176" fontId="10" fillId="0" borderId="1" xfId="0" applyFont="true" applyBorder="true" applyAlignment="false" applyProtection="true">
      <alignment horizontal="general" vertical="bottom" textRotation="0" wrapText="false" indent="0" shrinkToFit="false"/>
      <protection locked="true" hidden="false"/>
    </xf>
    <xf numFmtId="171" fontId="10" fillId="0" borderId="1" xfId="0" applyFont="true" applyBorder="true" applyAlignment="false" applyProtection="true">
      <alignment horizontal="general" vertical="bottom" textRotation="0" wrapText="false" indent="0" shrinkToFit="false"/>
      <protection locked="true" hidden="false"/>
    </xf>
    <xf numFmtId="168" fontId="10" fillId="0" borderId="1" xfId="0" applyFont="true" applyBorder="true" applyAlignment="true" applyProtection="true">
      <alignment horizontal="left" vertical="bottom" textRotation="0" wrapText="false" indent="0" shrinkToFit="false"/>
      <protection locked="true" hidden="false"/>
    </xf>
    <xf numFmtId="168" fontId="10" fillId="0" borderId="1" xfId="0" applyFont="true" applyBorder="true" applyAlignment="fals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true" applyAlignment="true" applyProtection="true">
      <alignment horizontal="left" vertical="bottom" textRotation="0" wrapText="false" indent="0" shrinkToFit="false"/>
      <protection locked="true" hidden="false"/>
    </xf>
    <xf numFmtId="164" fontId="4" fillId="0" borderId="0" xfId="0" applyFont="true" applyBorder="false" applyAlignment="true" applyProtection="true">
      <alignment horizontal="left" vertical="bottom" textRotation="0" wrapText="false" indent="0" shrinkToFit="false"/>
      <protection locked="false" hidden="false"/>
    </xf>
    <xf numFmtId="182" fontId="4" fillId="0" borderId="0" xfId="0" applyFont="true" applyBorder="true" applyAlignment="true" applyProtection="true">
      <alignment horizontal="left" vertical="bottom" textRotation="0" wrapText="false" indent="0" shrinkToFit="false"/>
      <protection locked="false" hidden="false"/>
    </xf>
    <xf numFmtId="164" fontId="4" fillId="0" borderId="0" xfId="0" applyFont="true" applyBorder="true" applyAlignment="true" applyProtection="true">
      <alignment horizontal="center" vertical="bottom" textRotation="0" wrapText="false" indent="0" shrinkToFit="false"/>
      <protection locked="false" hidden="false"/>
    </xf>
    <xf numFmtId="164" fontId="37" fillId="0" borderId="0" xfId="0" applyFont="true" applyBorder="true" applyAlignment="true" applyProtection="true">
      <alignment horizontal="left" vertical="center" textRotation="0" wrapText="true" indent="0" shrinkToFit="false"/>
      <protection locked="true" hidden="false"/>
    </xf>
    <xf numFmtId="164" fontId="37" fillId="0" borderId="0" xfId="0" applyFont="true" applyBorder="true" applyAlignment="true" applyProtection="true">
      <alignment horizontal="left" vertical="top" textRotation="0" wrapText="false" indent="0" shrinkToFit="false"/>
      <protection locked="true" hidden="false"/>
    </xf>
    <xf numFmtId="164" fontId="38" fillId="4" borderId="1" xfId="0" applyFont="true" applyBorder="true" applyAlignment="true" applyProtection="false">
      <alignment horizontal="center" vertical="top" textRotation="0" wrapText="true" indent="0" shrinkToFit="false"/>
      <protection locked="true" hidden="false"/>
    </xf>
    <xf numFmtId="177" fontId="38" fillId="4" borderId="1" xfId="0" applyFont="true" applyBorder="true" applyAlignment="true" applyProtection="false">
      <alignment horizontal="center" vertical="top" textRotation="0" wrapText="false" indent="0" shrinkToFit="true"/>
      <protection locked="true" hidden="false"/>
    </xf>
    <xf numFmtId="164" fontId="38" fillId="3" borderId="1" xfId="0" applyFont="true" applyBorder="true" applyAlignment="true" applyProtection="false">
      <alignment horizontal="center" vertical="top" textRotation="0" wrapText="true" indent="0" shrinkToFit="false"/>
      <protection locked="true" hidden="false"/>
    </xf>
    <xf numFmtId="177" fontId="38" fillId="3" borderId="1" xfId="0" applyFont="true" applyBorder="true" applyAlignment="true" applyProtection="false">
      <alignment horizontal="center" vertical="top" textRotation="0" wrapText="false" indent="0" shrinkToFit="true"/>
      <protection locked="true" hidden="false"/>
    </xf>
    <xf numFmtId="164" fontId="10" fillId="0" borderId="1" xfId="0" applyFont="true" applyBorder="true" applyAlignment="true" applyProtection="false">
      <alignment horizontal="left" vertical="top" textRotation="0" wrapText="true" indent="0" shrinkToFit="false"/>
      <protection locked="true" hidden="false"/>
    </xf>
    <xf numFmtId="164" fontId="10" fillId="0" borderId="1" xfId="0" applyFont="true" applyBorder="true" applyAlignment="true" applyProtection="false">
      <alignment horizontal="center" vertical="top" textRotation="0" wrapText="true" indent="0" shrinkToFit="false"/>
      <protection locked="true" hidden="false"/>
    </xf>
    <xf numFmtId="169" fontId="39" fillId="0" borderId="1" xfId="0" applyFont="true" applyBorder="true" applyAlignment="true" applyProtection="false">
      <alignment horizontal="right" vertical="top" textRotation="0" wrapText="false" indent="0" shrinkToFit="tru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0" fillId="3" borderId="1" xfId="0" applyFont="true" applyBorder="true" applyAlignment="true" applyProtection="false">
      <alignment horizontal="center" vertical="top" textRotation="0" wrapText="true" indent="0" shrinkToFit="false"/>
      <protection locked="true" hidden="false"/>
    </xf>
    <xf numFmtId="169" fontId="39" fillId="3" borderId="1" xfId="0" applyFont="true" applyBorder="true" applyAlignment="true" applyProtection="false">
      <alignment horizontal="right" vertical="top" textRotation="0" wrapText="false" indent="0" shrinkToFit="tru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4" fillId="5" borderId="1" xfId="0" applyFont="true" applyBorder="true" applyAlignment="true" applyProtection="false">
      <alignment horizontal="center" vertical="center" textRotation="0" wrapText="false" indent="0" shrinkToFit="false"/>
      <protection locked="tru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27" fillId="0" borderId="5" xfId="0" applyFont="true" applyBorder="true" applyAlignment="true" applyProtection="false">
      <alignment horizontal="general"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false" indent="0" shrinkToFit="false"/>
      <protection locked="true" hidden="false"/>
    </xf>
    <xf numFmtId="164" fontId="27" fillId="0" borderId="1" xfId="0" applyFont="true" applyBorder="true" applyAlignment="true" applyProtection="false">
      <alignment horizontal="general" vertical="center" textRotation="0" wrapText="true" indent="0" shrinkToFit="false"/>
      <protection locked="true" hidden="false"/>
    </xf>
    <xf numFmtId="164" fontId="27" fillId="0" borderId="1" xfId="0" applyFont="true" applyBorder="true" applyAlignment="true" applyProtection="false">
      <alignment horizontal="general" vertical="center" textRotation="0" wrapText="false" indent="0" shrinkToFit="false"/>
      <protection locked="true" hidden="false"/>
    </xf>
    <xf numFmtId="164" fontId="40" fillId="0" borderId="1"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general" vertical="center" textRotation="0" wrapText="false" indent="0" shrinkToFit="false"/>
      <protection locked="true" hidden="false"/>
    </xf>
    <xf numFmtId="164" fontId="40" fillId="0"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27" fillId="3" borderId="1" xfId="0" applyFont="true" applyBorder="true" applyAlignment="true" applyProtection="false">
      <alignment horizontal="left" vertical="center" textRotation="0" wrapText="false" indent="0" shrinkToFit="false"/>
      <protection locked="true" hidden="false"/>
    </xf>
    <xf numFmtId="164" fontId="41" fillId="0" borderId="1" xfId="0" applyFont="true" applyBorder="true" applyAlignment="true" applyProtection="false">
      <alignment horizontal="left" vertical="center" textRotation="0" wrapText="false" indent="0" shrinkToFit="false"/>
      <protection locked="true" hidden="false"/>
    </xf>
    <xf numFmtId="164" fontId="27" fillId="3" borderId="1" xfId="0" applyFont="true" applyBorder="true" applyAlignment="true" applyProtection="false">
      <alignment horizontal="left" vertical="center" textRotation="0" wrapText="true" indent="0" shrinkToFit="false"/>
      <protection locked="true" hidden="false"/>
    </xf>
    <xf numFmtId="164" fontId="41" fillId="0" borderId="1" xfId="0" applyFont="true" applyBorder="true" applyAlignment="true" applyProtection="false">
      <alignment horizontal="general" vertical="center" textRotation="0" wrapText="false" indent="0" shrinkToFit="false"/>
      <protection locked="true" hidden="false"/>
    </xf>
    <xf numFmtId="164" fontId="4" fillId="5" borderId="6" xfId="0" applyFont="true" applyBorder="true" applyAlignment="true" applyProtection="false">
      <alignment horizontal="center"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right" vertical="bottom" textRotation="0" wrapText="false" indent="0" shrinkToFit="false"/>
      <protection locked="true" hidden="false"/>
    </xf>
    <xf numFmtId="164" fontId="10" fillId="0" borderId="1" xfId="0" applyFont="true" applyBorder="true" applyAlignment="true" applyProtection="true">
      <alignment horizontal="general" vertical="center" textRotation="0" wrapText="true" indent="0" shrinkToFit="false"/>
      <protection locked="true" hidden="false"/>
    </xf>
    <xf numFmtId="164" fontId="42" fillId="0" borderId="0" xfId="0" applyFont="true" applyBorder="true" applyAlignment="true" applyProtection="true">
      <alignment horizontal="general" vertical="center" textRotation="0" wrapText="true" indent="0" shrinkToFit="false"/>
      <protection locked="true" hidden="false"/>
    </xf>
    <xf numFmtId="164" fontId="0" fillId="0" borderId="0"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true" applyAlignment="true" applyProtection="true">
      <alignment horizontal="left" vertical="center"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43" fillId="0" borderId="0" xfId="0" applyFont="true" applyBorder="true" applyAlignment="true" applyProtection="true">
      <alignment horizontal="center" vertical="center" textRotation="0" wrapText="true" indent="0" shrinkToFit="false"/>
      <protection locked="true" hidden="false"/>
    </xf>
    <xf numFmtId="164" fontId="5" fillId="0" borderId="7" xfId="0" applyFont="true" applyBorder="true" applyAlignment="tru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
    <dxf>
      <font>
        <b val="1"/>
        <i val="0"/>
        <color rgb="FF000000"/>
        <sz val="10"/>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BF819E"/>
      <rgbColor rgb="FF729FCF"/>
      <rgbColor rgb="FF993366"/>
      <rgbColor rgb="FFEEEEEE"/>
      <rgbColor rgb="FFDEE6EF"/>
      <rgbColor rgb="FF660066"/>
      <rgbColor rgb="FFFF7B59"/>
      <rgbColor rgb="FF0066CC"/>
      <rgbColor rgb="FFB4C7DC"/>
      <rgbColor rgb="FF000080"/>
      <rgbColor rgb="FFFF00FF"/>
      <rgbColor rgb="FFFFFF6D"/>
      <rgbColor rgb="FF00FFFF"/>
      <rgbColor rgb="FF800080"/>
      <rgbColor rgb="FF800000"/>
      <rgbColor rgb="FF008080"/>
      <rgbColor rgb="FF0000FF"/>
      <rgbColor rgb="FF00CCFF"/>
      <rgbColor rgb="FFDDDDDD"/>
      <rgbColor rgb="FFDEE7E5"/>
      <rgbColor rgb="FFFFFFA6"/>
      <rgbColor rgb="FFB2B2B2"/>
      <rgbColor rgb="FFFFA6A6"/>
      <rgbColor rgb="FFEC9BA4"/>
      <rgbColor rgb="FFFFD8CE"/>
      <rgbColor rgb="FF3366FF"/>
      <rgbColor rgb="FF33CCCC"/>
      <rgbColor rgb="FFBBE33D"/>
      <rgbColor rgb="FFFFDE59"/>
      <rgbColor rgb="FFFFB66C"/>
      <rgbColor rgb="FFFFE994"/>
      <rgbColor rgb="FF666699"/>
      <rgbColor rgb="FF8E86AE"/>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B4" activeCellId="0" sqref="B4"/>
    </sheetView>
  </sheetViews>
  <sheetFormatPr defaultColWidth="12.71484375" defaultRowHeight="12.75" zeroHeight="false" outlineLevelRow="0" outlineLevelCol="0"/>
  <cols>
    <col collapsed="false" customWidth="true" hidden="false" outlineLevel="0" max="1" min="1" style="0" width="3.71"/>
    <col collapsed="false" customWidth="true" hidden="false" outlineLevel="0" max="2" min="2" style="0" width="14.15"/>
    <col collapsed="false" customWidth="true" hidden="false" outlineLevel="0" max="3" min="3" style="0" width="19"/>
    <col collapsed="false" customWidth="true" hidden="false" outlineLevel="0" max="10" min="10" style="0" width="5.01"/>
  </cols>
  <sheetData>
    <row r="1" customFormat="false" ht="12.75" hidden="false" customHeight="false" outlineLevel="0" collapsed="false">
      <c r="A1" s="1"/>
      <c r="B1" s="1"/>
      <c r="C1" s="1"/>
      <c r="D1" s="1"/>
      <c r="E1" s="1"/>
      <c r="F1" s="1"/>
      <c r="G1" s="1"/>
      <c r="H1" s="1"/>
      <c r="I1" s="1"/>
      <c r="J1" s="1"/>
    </row>
    <row r="2" customFormat="false" ht="12.75" hidden="false" customHeight="false" outlineLevel="0" collapsed="false">
      <c r="A2" s="2" t="n">
        <v>1</v>
      </c>
      <c r="B2" s="3" t="s">
        <v>0</v>
      </c>
      <c r="C2" s="3"/>
      <c r="D2" s="1"/>
      <c r="E2" s="1"/>
      <c r="F2" s="1"/>
      <c r="G2" s="1"/>
      <c r="H2" s="1"/>
      <c r="I2" s="1"/>
      <c r="J2" s="1"/>
    </row>
    <row r="3" customFormat="false" ht="12.75" hidden="false" customHeight="false" outlineLevel="0" collapsed="false">
      <c r="A3" s="1"/>
      <c r="B3" s="4" t="s">
        <v>1</v>
      </c>
      <c r="C3" s="4"/>
      <c r="D3" s="4" t="s">
        <v>2</v>
      </c>
      <c r="E3" s="4" t="s">
        <v>3</v>
      </c>
      <c r="F3" s="4" t="s">
        <v>4</v>
      </c>
      <c r="G3" s="4"/>
      <c r="H3" s="4" t="s">
        <v>5</v>
      </c>
      <c r="I3" s="1"/>
      <c r="J3" s="1"/>
    </row>
    <row r="4" customFormat="false" ht="12.8" hidden="false" customHeight="false" outlineLevel="0" collapsed="false">
      <c r="A4" s="1"/>
      <c r="B4" s="5"/>
      <c r="C4" s="5" t="n">
        <v>22096</v>
      </c>
      <c r="D4" s="5" t="s">
        <v>6</v>
      </c>
      <c r="E4" s="6"/>
      <c r="F4" s="5"/>
      <c r="G4" s="5"/>
      <c r="H4" s="7"/>
      <c r="I4" s="1"/>
      <c r="J4" s="1"/>
    </row>
    <row r="5" customFormat="false" ht="12.75" hidden="false" customHeight="false" outlineLevel="0" collapsed="false">
      <c r="A5" s="1"/>
      <c r="B5" s="4" t="s">
        <v>7</v>
      </c>
      <c r="C5" s="4"/>
      <c r="D5" s="4" t="s">
        <v>8</v>
      </c>
      <c r="E5" s="4" t="s">
        <v>9</v>
      </c>
      <c r="F5" s="4"/>
      <c r="G5" s="4"/>
      <c r="H5" s="4" t="s">
        <v>5</v>
      </c>
      <c r="I5" s="1"/>
      <c r="J5" s="1"/>
    </row>
    <row r="6" customFormat="false" ht="12.8" hidden="false" customHeight="false" outlineLevel="0" collapsed="false">
      <c r="A6" s="1"/>
      <c r="B6" s="5"/>
      <c r="C6" s="5"/>
      <c r="D6" s="8"/>
      <c r="E6" s="9"/>
      <c r="F6" s="9"/>
      <c r="G6" s="9"/>
      <c r="H6" s="7"/>
      <c r="I6" s="1"/>
      <c r="J6" s="1"/>
    </row>
    <row r="7" customFormat="false" ht="12.75" hidden="false" customHeight="false" outlineLevel="0" collapsed="false">
      <c r="A7" s="2" t="n">
        <v>2</v>
      </c>
      <c r="B7" s="3" t="s">
        <v>10</v>
      </c>
      <c r="C7" s="3"/>
      <c r="D7" s="1"/>
      <c r="E7" s="1"/>
      <c r="F7" s="1"/>
      <c r="G7" s="1"/>
      <c r="H7" s="1"/>
      <c r="I7" s="1"/>
      <c r="J7" s="1"/>
    </row>
    <row r="8" customFormat="false" ht="12.75" hidden="false" customHeight="false" outlineLevel="0" collapsed="false">
      <c r="A8" s="1"/>
      <c r="B8" s="4" t="s">
        <v>11</v>
      </c>
      <c r="C8" s="4"/>
      <c r="D8" s="4"/>
      <c r="E8" s="4"/>
      <c r="F8" s="4" t="s">
        <v>12</v>
      </c>
      <c r="G8" s="4"/>
      <c r="H8" s="4"/>
      <c r="I8" s="1"/>
      <c r="J8" s="1"/>
    </row>
    <row r="9" customFormat="false" ht="12.8" hidden="false" customHeight="false" outlineLevel="0" collapsed="false">
      <c r="A9" s="1"/>
      <c r="B9" s="5"/>
      <c r="C9" s="5"/>
      <c r="D9" s="5"/>
      <c r="E9" s="5"/>
      <c r="F9" s="5"/>
      <c r="G9" s="5"/>
      <c r="H9" s="5"/>
      <c r="I9" s="1"/>
      <c r="J9" s="1"/>
    </row>
    <row r="10" customFormat="false" ht="12.75" hidden="false" customHeight="false" outlineLevel="0" collapsed="false">
      <c r="A10" s="1"/>
      <c r="B10" s="4" t="s">
        <v>13</v>
      </c>
      <c r="C10" s="4"/>
      <c r="D10" s="4" t="s">
        <v>8</v>
      </c>
      <c r="E10" s="4" t="s">
        <v>14</v>
      </c>
      <c r="F10" s="4"/>
      <c r="G10" s="4"/>
      <c r="H10" s="4" t="s">
        <v>5</v>
      </c>
      <c r="I10" s="1"/>
      <c r="J10" s="1"/>
    </row>
    <row r="11" customFormat="false" ht="12.8" hidden="false" customHeight="false" outlineLevel="0" collapsed="false">
      <c r="A11" s="1"/>
      <c r="B11" s="5"/>
      <c r="C11" s="5"/>
      <c r="D11" s="8"/>
      <c r="E11" s="5"/>
      <c r="F11" s="5"/>
      <c r="G11" s="5"/>
      <c r="H11" s="7"/>
      <c r="I11" s="1"/>
      <c r="J11" s="1"/>
    </row>
    <row r="12" customFormat="false" ht="12.75" hidden="false" customHeight="false" outlineLevel="0" collapsed="false">
      <c r="A12" s="1"/>
      <c r="B12" s="4" t="s">
        <v>15</v>
      </c>
      <c r="C12" s="4"/>
      <c r="D12" s="4" t="s">
        <v>16</v>
      </c>
      <c r="E12" s="4"/>
      <c r="F12" s="4" t="s">
        <v>17</v>
      </c>
      <c r="G12" s="4"/>
      <c r="H12" s="4" t="s">
        <v>18</v>
      </c>
      <c r="I12" s="1"/>
      <c r="J12" s="1"/>
    </row>
    <row r="13" customFormat="false" ht="12.8" hidden="false" customHeight="false" outlineLevel="0" collapsed="false">
      <c r="A13" s="1"/>
      <c r="B13" s="10"/>
      <c r="C13" s="10"/>
      <c r="D13" s="11"/>
      <c r="E13" s="11"/>
      <c r="F13" s="5"/>
      <c r="G13" s="5"/>
      <c r="H13" s="12"/>
      <c r="I13" s="1"/>
      <c r="J13" s="1"/>
    </row>
    <row r="14" customFormat="false" ht="12.75" hidden="false" customHeight="false" outlineLevel="0" collapsed="false">
      <c r="A14" s="2" t="n">
        <v>3</v>
      </c>
      <c r="B14" s="3" t="s">
        <v>19</v>
      </c>
      <c r="C14" s="3"/>
      <c r="D14" s="1"/>
      <c r="E14" s="1"/>
      <c r="F14" s="1"/>
      <c r="G14" s="1"/>
      <c r="H14" s="1"/>
      <c r="I14" s="1"/>
      <c r="J14" s="1"/>
    </row>
    <row r="15" customFormat="false" ht="12.75" hidden="false" customHeight="false" outlineLevel="0" collapsed="false">
      <c r="A15" s="1"/>
      <c r="B15" s="4" t="s">
        <v>20</v>
      </c>
      <c r="C15" s="4"/>
      <c r="D15" s="13" t="s">
        <v>21</v>
      </c>
      <c r="E15" s="4" t="s">
        <v>22</v>
      </c>
      <c r="F15" s="4"/>
      <c r="G15" s="13" t="s">
        <v>23</v>
      </c>
      <c r="H15" s="4" t="s">
        <v>24</v>
      </c>
      <c r="I15" s="4"/>
      <c r="J15" s="1"/>
    </row>
    <row r="16" customFormat="false" ht="12.8" hidden="false" customHeight="false" outlineLevel="0" collapsed="false">
      <c r="A16" s="1"/>
      <c r="B16" s="5"/>
      <c r="C16" s="5"/>
      <c r="D16" s="14" t="e">
        <f aca="false">VLOOKUP(B16,'R.L.S.'!$B$3:$D$57,3,0)</f>
        <v>#N/A</v>
      </c>
      <c r="E16" s="5"/>
      <c r="F16" s="5" t="s">
        <v>25</v>
      </c>
      <c r="G16" s="12"/>
      <c r="H16" s="5"/>
      <c r="I16" s="5"/>
      <c r="J16" s="1"/>
    </row>
    <row r="17" customFormat="false" ht="12.75" hidden="false" customHeight="false" outlineLevel="0" collapsed="false">
      <c r="A17" s="1"/>
      <c r="B17" s="4" t="s">
        <v>26</v>
      </c>
      <c r="C17" s="4"/>
      <c r="D17" s="13" t="s">
        <v>21</v>
      </c>
      <c r="E17" s="4" t="s">
        <v>27</v>
      </c>
      <c r="F17" s="4"/>
      <c r="G17" s="13" t="s">
        <v>23</v>
      </c>
      <c r="H17" s="4" t="s">
        <v>24</v>
      </c>
      <c r="I17" s="4"/>
      <c r="J17" s="1"/>
    </row>
    <row r="18" customFormat="false" ht="12.8" hidden="false" customHeight="false" outlineLevel="0" collapsed="false">
      <c r="A18" s="1"/>
      <c r="B18" s="5"/>
      <c r="C18" s="5"/>
      <c r="D18" s="14" t="e">
        <f aca="false">VLOOKUP(B18,'R.L.S.'!$B$3:$D$57,3,0)</f>
        <v>#N/A</v>
      </c>
      <c r="E18" s="5"/>
      <c r="F18" s="5" t="s">
        <v>25</v>
      </c>
      <c r="G18" s="12"/>
      <c r="H18" s="5"/>
      <c r="I18" s="5"/>
      <c r="J18" s="1"/>
    </row>
    <row r="19" customFormat="false" ht="12.75" hidden="false" customHeight="false" outlineLevel="0" collapsed="false">
      <c r="A19" s="1"/>
      <c r="B19" s="4" t="s">
        <v>28</v>
      </c>
      <c r="C19" s="4"/>
      <c r="D19" s="13" t="s">
        <v>21</v>
      </c>
      <c r="E19" s="4" t="s">
        <v>29</v>
      </c>
      <c r="F19" s="4"/>
      <c r="G19" s="13" t="s">
        <v>23</v>
      </c>
      <c r="H19" s="4" t="s">
        <v>24</v>
      </c>
      <c r="I19" s="4"/>
      <c r="J19" s="1"/>
    </row>
    <row r="20" customFormat="false" ht="12.8" hidden="false" customHeight="false" outlineLevel="0" collapsed="false">
      <c r="A20" s="1"/>
      <c r="B20" s="5"/>
      <c r="C20" s="5"/>
      <c r="D20" s="14" t="e">
        <f aca="false">VLOOKUP(B20,'R.L.S.'!$B$3:$D$57,3,0)</f>
        <v>#N/A</v>
      </c>
      <c r="E20" s="5"/>
      <c r="F20" s="5" t="s">
        <v>25</v>
      </c>
      <c r="G20" s="12"/>
      <c r="H20" s="5"/>
      <c r="I20" s="5"/>
      <c r="J20" s="1"/>
    </row>
    <row r="21" customFormat="false" ht="12.75" hidden="false" customHeight="false" outlineLevel="0" collapsed="false">
      <c r="A21" s="1"/>
      <c r="B21" s="4" t="s">
        <v>30</v>
      </c>
      <c r="C21" s="4"/>
      <c r="D21" s="13" t="s">
        <v>21</v>
      </c>
      <c r="E21" s="4" t="s">
        <v>31</v>
      </c>
      <c r="F21" s="4"/>
      <c r="G21" s="13" t="s">
        <v>23</v>
      </c>
      <c r="H21" s="4" t="s">
        <v>24</v>
      </c>
      <c r="I21" s="4"/>
      <c r="J21" s="1"/>
    </row>
    <row r="22" customFormat="false" ht="12.8" hidden="false" customHeight="false" outlineLevel="0" collapsed="false">
      <c r="A22" s="1"/>
      <c r="B22" s="5"/>
      <c r="C22" s="5"/>
      <c r="D22" s="14" t="e">
        <f aca="false">VLOOKUP(B22,'R.L.S.'!$B$3:$D$57,3,0)</f>
        <v>#N/A</v>
      </c>
      <c r="E22" s="5"/>
      <c r="F22" s="5" t="s">
        <v>25</v>
      </c>
      <c r="G22" s="12"/>
      <c r="H22" s="5"/>
      <c r="I22" s="5"/>
      <c r="J22" s="1"/>
    </row>
    <row r="23" customFormat="false" ht="12.75" hidden="false" customHeight="false" outlineLevel="0" collapsed="false">
      <c r="A23" s="1"/>
      <c r="B23" s="4" t="s">
        <v>32</v>
      </c>
      <c r="C23" s="4"/>
      <c r="D23" s="13" t="s">
        <v>21</v>
      </c>
      <c r="E23" s="4" t="s">
        <v>33</v>
      </c>
      <c r="F23" s="4"/>
      <c r="G23" s="13" t="s">
        <v>23</v>
      </c>
      <c r="H23" s="4" t="s">
        <v>24</v>
      </c>
      <c r="I23" s="4"/>
      <c r="J23" s="1"/>
    </row>
    <row r="24" customFormat="false" ht="12.8" hidden="false" customHeight="false" outlineLevel="0" collapsed="false">
      <c r="A24" s="1"/>
      <c r="B24" s="5"/>
      <c r="C24" s="5"/>
      <c r="D24" s="14" t="e">
        <f aca="false">VLOOKUP(B24,'R.L.S.'!$B$3:$D$57,3,0)</f>
        <v>#N/A</v>
      </c>
      <c r="E24" s="5"/>
      <c r="F24" s="5" t="s">
        <v>25</v>
      </c>
      <c r="G24" s="12"/>
      <c r="H24" s="5"/>
      <c r="I24" s="5"/>
      <c r="J24" s="1"/>
    </row>
    <row r="25" customFormat="false" ht="12.75" hidden="false" customHeight="false" outlineLevel="0" collapsed="false">
      <c r="A25" s="1"/>
      <c r="B25" s="4" t="s">
        <v>34</v>
      </c>
      <c r="C25" s="4"/>
      <c r="D25" s="13" t="s">
        <v>21</v>
      </c>
      <c r="E25" s="4" t="s">
        <v>35</v>
      </c>
      <c r="F25" s="4"/>
      <c r="G25" s="13" t="s">
        <v>23</v>
      </c>
      <c r="H25" s="4" t="s">
        <v>24</v>
      </c>
      <c r="I25" s="4"/>
      <c r="J25" s="1"/>
    </row>
    <row r="26" customFormat="false" ht="12.8" hidden="false" customHeight="false" outlineLevel="0" collapsed="false">
      <c r="A26" s="1"/>
      <c r="B26" s="5"/>
      <c r="C26" s="5"/>
      <c r="D26" s="14" t="e">
        <f aca="false">VLOOKUP(B26,'R.L.S.'!$B$3:$D$57,3,0)</f>
        <v>#N/A</v>
      </c>
      <c r="E26" s="5"/>
      <c r="F26" s="5" t="s">
        <v>25</v>
      </c>
      <c r="G26" s="12"/>
      <c r="H26" s="5"/>
      <c r="I26" s="5"/>
      <c r="J26" s="1"/>
    </row>
    <row r="27" customFormat="false" ht="12.75" hidden="false" customHeight="false" outlineLevel="0" collapsed="false">
      <c r="A27" s="2" t="n">
        <v>4</v>
      </c>
      <c r="B27" s="3" t="s">
        <v>36</v>
      </c>
      <c r="C27" s="3"/>
      <c r="D27" s="15"/>
      <c r="E27" s="15"/>
      <c r="F27" s="15"/>
      <c r="G27" s="15"/>
      <c r="H27" s="15"/>
      <c r="I27" s="15"/>
      <c r="J27" s="1"/>
    </row>
    <row r="28" customFormat="false" ht="15.6" hidden="false" customHeight="true" outlineLevel="0" collapsed="false">
      <c r="A28" s="1"/>
      <c r="B28" s="16" t="s">
        <v>37</v>
      </c>
      <c r="C28" s="17"/>
      <c r="D28" s="18" t="s">
        <v>38</v>
      </c>
      <c r="E28" s="18"/>
      <c r="F28" s="18"/>
      <c r="G28" s="19"/>
      <c r="H28" s="18" t="s">
        <v>39</v>
      </c>
      <c r="I28" s="18"/>
      <c r="J28" s="19"/>
    </row>
    <row r="29" customFormat="false" ht="15.6" hidden="false" customHeight="true" outlineLevel="0" collapsed="false">
      <c r="A29" s="1"/>
      <c r="B29" s="16" t="s">
        <v>40</v>
      </c>
      <c r="C29" s="20"/>
      <c r="D29" s="18"/>
      <c r="E29" s="18"/>
      <c r="F29" s="18"/>
      <c r="G29" s="19"/>
      <c r="H29" s="18"/>
      <c r="I29" s="18"/>
      <c r="J29" s="19"/>
    </row>
    <row r="30" customFormat="false" ht="15.6" hidden="false" customHeight="true" outlineLevel="0" collapsed="false">
      <c r="A30" s="1"/>
      <c r="B30" s="16" t="s">
        <v>41</v>
      </c>
      <c r="C30" s="21"/>
      <c r="D30" s="18"/>
      <c r="E30" s="18"/>
      <c r="F30" s="18"/>
      <c r="G30" s="19"/>
      <c r="H30" s="18"/>
      <c r="I30" s="18"/>
      <c r="J30" s="19"/>
    </row>
    <row r="31" customFormat="false" ht="12.75" hidden="false" customHeight="false" outlineLevel="0" collapsed="false">
      <c r="A31" s="2" t="n">
        <v>5</v>
      </c>
      <c r="B31" s="3" t="s">
        <v>42</v>
      </c>
      <c r="C31" s="3"/>
      <c r="D31" s="22"/>
      <c r="E31" s="22"/>
      <c r="F31" s="22"/>
      <c r="G31" s="22"/>
      <c r="H31" s="18"/>
      <c r="I31" s="18"/>
      <c r="J31" s="19"/>
    </row>
    <row r="32" customFormat="false" ht="12.75" hidden="false" customHeight="false" outlineLevel="0" collapsed="false">
      <c r="A32" s="1"/>
      <c r="B32" s="16" t="s">
        <v>37</v>
      </c>
      <c r="C32" s="23" t="n">
        <f aca="false">C28</f>
        <v>0</v>
      </c>
      <c r="D32" s="16" t="s">
        <v>40</v>
      </c>
      <c r="E32" s="24" t="n">
        <f aca="false">C29</f>
        <v>0</v>
      </c>
      <c r="F32" s="16" t="s">
        <v>41</v>
      </c>
      <c r="G32" s="25" t="n">
        <f aca="false">C30</f>
        <v>0</v>
      </c>
      <c r="H32" s="26" t="s">
        <v>43</v>
      </c>
      <c r="I32" s="27" t="n">
        <v>2018</v>
      </c>
      <c r="J32" s="22"/>
    </row>
    <row r="33" customFormat="false" ht="12.75" hidden="false" customHeight="false" outlineLevel="0" collapsed="false">
      <c r="A33" s="28"/>
      <c r="B33" s="29" t="s">
        <v>44</v>
      </c>
      <c r="C33" s="30"/>
      <c r="D33" s="29" t="s">
        <v>44</v>
      </c>
      <c r="E33" s="30"/>
      <c r="F33" s="29" t="s">
        <v>44</v>
      </c>
      <c r="G33" s="30"/>
      <c r="H33" s="29" t="s">
        <v>44</v>
      </c>
      <c r="I33" s="30"/>
      <c r="J33" s="22"/>
    </row>
    <row r="34" customFormat="false" ht="12.75" hidden="false" customHeight="false" outlineLevel="0" collapsed="false">
      <c r="A34" s="28"/>
      <c r="B34" s="29" t="s">
        <v>45</v>
      </c>
      <c r="C34" s="30"/>
      <c r="D34" s="29" t="s">
        <v>45</v>
      </c>
      <c r="E34" s="30"/>
      <c r="F34" s="29" t="s">
        <v>45</v>
      </c>
      <c r="G34" s="30"/>
      <c r="H34" s="29" t="s">
        <v>45</v>
      </c>
      <c r="I34" s="30"/>
      <c r="J34" s="22"/>
    </row>
    <row r="35" customFormat="false" ht="12.8" hidden="false" customHeight="false" outlineLevel="0" collapsed="false">
      <c r="A35" s="28"/>
      <c r="B35" s="31" t="s">
        <v>46</v>
      </c>
      <c r="C35" s="30"/>
      <c r="D35" s="31" t="s">
        <v>46</v>
      </c>
      <c r="E35" s="30"/>
      <c r="F35" s="31" t="s">
        <v>46</v>
      </c>
      <c r="G35" s="30"/>
      <c r="H35" s="31" t="s">
        <v>46</v>
      </c>
      <c r="I35" s="32"/>
      <c r="J35" s="22"/>
    </row>
    <row r="36" customFormat="false" ht="12.75" hidden="false" customHeight="false" outlineLevel="0" collapsed="false">
      <c r="A36" s="28"/>
      <c r="B36" s="31" t="s">
        <v>47</v>
      </c>
      <c r="C36" s="30"/>
      <c r="D36" s="31" t="s">
        <v>47</v>
      </c>
      <c r="E36" s="30"/>
      <c r="F36" s="31" t="s">
        <v>47</v>
      </c>
      <c r="G36" s="30"/>
      <c r="H36" s="31" t="s">
        <v>47</v>
      </c>
      <c r="I36" s="30"/>
      <c r="J36" s="22"/>
    </row>
    <row r="37" customFormat="false" ht="12.75" hidden="false" customHeight="false" outlineLevel="0" collapsed="false">
      <c r="A37" s="28"/>
      <c r="B37" s="31" t="s">
        <v>48</v>
      </c>
      <c r="C37" s="30"/>
      <c r="D37" s="31" t="s">
        <v>48</v>
      </c>
      <c r="E37" s="30"/>
      <c r="F37" s="31" t="s">
        <v>48</v>
      </c>
      <c r="G37" s="30"/>
      <c r="H37" s="31" t="s">
        <v>48</v>
      </c>
      <c r="I37" s="30"/>
      <c r="J37" s="22"/>
    </row>
    <row r="38" customFormat="false" ht="12.75" hidden="false" customHeight="false" outlineLevel="0" collapsed="false">
      <c r="A38" s="1"/>
      <c r="B38" s="33" t="s">
        <v>49</v>
      </c>
      <c r="C38" s="34" t="n">
        <f aca="false">SUM(C33+C34+C35+C36+C37)</f>
        <v>0</v>
      </c>
      <c r="D38" s="35" t="s">
        <v>49</v>
      </c>
      <c r="E38" s="36" t="n">
        <f aca="false">SUM(E33+E34+E35+E36+E37)</f>
        <v>0</v>
      </c>
      <c r="F38" s="37" t="s">
        <v>49</v>
      </c>
      <c r="G38" s="38" t="n">
        <f aca="false">SUM(G33+G34+G35+G36+G37)</f>
        <v>0</v>
      </c>
      <c r="H38" s="27" t="s">
        <v>49</v>
      </c>
      <c r="I38" s="39" t="n">
        <f aca="false">SUM(I33+I34+I35+I36+I37)</f>
        <v>0</v>
      </c>
      <c r="J38" s="22"/>
    </row>
    <row r="39" customFormat="false" ht="12.75" hidden="false" customHeight="false" outlineLevel="0" collapsed="false">
      <c r="A39" s="1"/>
      <c r="B39" s="1"/>
      <c r="C39" s="1"/>
      <c r="D39" s="1"/>
      <c r="E39" s="1"/>
      <c r="F39" s="1"/>
      <c r="G39" s="1"/>
      <c r="H39" s="1"/>
      <c r="I39" s="1"/>
      <c r="J39" s="1"/>
    </row>
  </sheetData>
  <sheetProtection sheet="true" password="c970" objects="true" scenarios="true" selectLockedCells="true"/>
  <mergeCells count="65">
    <mergeCell ref="B2:C2"/>
    <mergeCell ref="B3:D3"/>
    <mergeCell ref="F3:G3"/>
    <mergeCell ref="B4:D4"/>
    <mergeCell ref="F4:G4"/>
    <mergeCell ref="B5:C5"/>
    <mergeCell ref="E5:G5"/>
    <mergeCell ref="B6:C6"/>
    <mergeCell ref="E6:G6"/>
    <mergeCell ref="B7:C7"/>
    <mergeCell ref="B8:E8"/>
    <mergeCell ref="F8:H8"/>
    <mergeCell ref="B9:E9"/>
    <mergeCell ref="F9:H9"/>
    <mergeCell ref="B10:C10"/>
    <mergeCell ref="E10:G10"/>
    <mergeCell ref="B11:C11"/>
    <mergeCell ref="E11:G11"/>
    <mergeCell ref="B12:C12"/>
    <mergeCell ref="D12:E12"/>
    <mergeCell ref="F12:G12"/>
    <mergeCell ref="B13:C13"/>
    <mergeCell ref="D13:E13"/>
    <mergeCell ref="F13:G13"/>
    <mergeCell ref="B14:C14"/>
    <mergeCell ref="B15:C15"/>
    <mergeCell ref="E15:F15"/>
    <mergeCell ref="H15:I15"/>
    <mergeCell ref="B16:C16"/>
    <mergeCell ref="E16:F16"/>
    <mergeCell ref="H16:I16"/>
    <mergeCell ref="B17:C17"/>
    <mergeCell ref="E17:F17"/>
    <mergeCell ref="H17:I17"/>
    <mergeCell ref="B18:C18"/>
    <mergeCell ref="E18:F18"/>
    <mergeCell ref="H18:I18"/>
    <mergeCell ref="B19:C19"/>
    <mergeCell ref="E19:F19"/>
    <mergeCell ref="H19:I19"/>
    <mergeCell ref="B20:C20"/>
    <mergeCell ref="E20:F20"/>
    <mergeCell ref="H20:I20"/>
    <mergeCell ref="B21:C21"/>
    <mergeCell ref="E21:F21"/>
    <mergeCell ref="H21:I21"/>
    <mergeCell ref="B22:C22"/>
    <mergeCell ref="E22:F22"/>
    <mergeCell ref="H22:I22"/>
    <mergeCell ref="B23:C23"/>
    <mergeCell ref="E23:F23"/>
    <mergeCell ref="H23:I23"/>
    <mergeCell ref="B24:C24"/>
    <mergeCell ref="E24:F24"/>
    <mergeCell ref="H24:I24"/>
    <mergeCell ref="B25:C25"/>
    <mergeCell ref="E25:F25"/>
    <mergeCell ref="H25:I25"/>
    <mergeCell ref="B26:C26"/>
    <mergeCell ref="E26:F26"/>
    <mergeCell ref="H26:I26"/>
    <mergeCell ref="B27:C27"/>
    <mergeCell ref="D28:F30"/>
    <mergeCell ref="H28:I31"/>
    <mergeCell ref="B31:C31"/>
  </mergeCells>
  <conditionalFormatting sqref="C28:C30">
    <cfRule type="cellIs" priority="2" operator="equal" aboveAverage="0" equalAverage="0" bottom="0" percent="0" rank="0" text="" dxfId="0">
      <formula>0</formula>
    </cfRule>
  </conditionalFormatting>
  <dataValidations count="4">
    <dataValidation allowBlank="true" operator="equal" showDropDown="false" showErrorMessage="true" showInputMessage="false" sqref="B14 D14:H14" type="none">
      <formula1>0</formula1>
      <formula2>0</formula2>
    </dataValidation>
    <dataValidation allowBlank="true" operator="between" prompt="Cliccare sulla freccia per selezionare" showDropDown="false" showErrorMessage="true" showInputMessage="true" sqref="E16:F16 E18:F18 E20:F20 E22:F22 E24:F24 E26:F26" type="list">
      <formula1>Elenchi!$A$2:$A$158</formula1>
      <formula2>0</formula2>
    </dataValidation>
    <dataValidation allowBlank="true" operator="between" prompt="Cliccare sulla freccia per selezionare" showDropDown="false" showErrorMessage="true" showInputMessage="true" sqref="C28:C30" type="list">
      <formula1>Elenchi!$B$2:$B$7</formula1>
      <formula2>0</formula2>
    </dataValidation>
    <dataValidation allowBlank="true" operator="between" prompt="Cliccare sulla freccia per selezionare" showDropDown="false" showErrorMessage="true" showInputMessage="true" sqref="B16:C16 B18:C18 B20:C20 B22:C22 B24:C24 B26:C26" type="list">
      <formula1>'R.L.S.'!$B$2:$B$57</formula1>
      <formula2>0</formula2>
    </dataValidation>
  </dataValidations>
  <printOptions headings="false" gridLines="false" gridLinesSet="true" horizontalCentered="false" verticalCentered="false"/>
  <pageMargins left="0.7875" right="0.7875" top="0.659027777777778" bottom="0.659027777777778" header="0.39375" footer="0.39375"/>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K45"/>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2" activeCellId="0" sqref="A2"/>
    </sheetView>
  </sheetViews>
  <sheetFormatPr defaultColWidth="12.71484375" defaultRowHeight="12.75" zeroHeight="false" outlineLevelRow="0" outlineLevelCol="0"/>
  <cols>
    <col collapsed="false" customWidth="true" hidden="false" outlineLevel="0" max="1" min="1" style="0" width="43.13"/>
    <col collapsed="false" customWidth="true" hidden="false" outlineLevel="0" max="3" min="3" style="0" width="12.86"/>
    <col collapsed="false" customWidth="true" hidden="false" outlineLevel="0" max="4" min="4" style="0" width="26"/>
    <col collapsed="false" customWidth="true" hidden="false" outlineLevel="0" max="5" min="5" style="0" width="13.29"/>
  </cols>
  <sheetData>
    <row r="1" customFormat="false" ht="18" hidden="false" customHeight="false" outlineLevel="0" collapsed="false">
      <c r="A1" s="208"/>
      <c r="B1" s="208"/>
      <c r="C1" s="208"/>
      <c r="D1" s="208"/>
      <c r="E1" s="208"/>
    </row>
    <row r="2" customFormat="false" ht="18" hidden="false" customHeight="false" outlineLevel="0" collapsed="false">
      <c r="A2" s="208"/>
      <c r="B2" s="208"/>
      <c r="C2" s="208"/>
      <c r="D2" s="208"/>
      <c r="E2" s="208"/>
    </row>
    <row r="3" customFormat="false" ht="18" hidden="false" customHeight="false" outlineLevel="0" collapsed="false">
      <c r="A3" s="208" t="s">
        <v>139</v>
      </c>
      <c r="B3" s="208"/>
      <c r="C3" s="208"/>
      <c r="D3" s="208"/>
      <c r="E3" s="208"/>
    </row>
    <row r="4" customFormat="false" ht="14.25" hidden="false" customHeight="false" outlineLevel="0" collapsed="false">
      <c r="A4" s="209" t="s">
        <v>140</v>
      </c>
      <c r="B4" s="209"/>
      <c r="C4" s="209"/>
      <c r="D4" s="209"/>
      <c r="E4" s="209"/>
    </row>
    <row r="5" customFormat="false" ht="15" hidden="false" customHeight="false" outlineLevel="0" collapsed="false">
      <c r="A5" s="210"/>
      <c r="B5" s="210"/>
      <c r="C5" s="210"/>
      <c r="D5" s="210"/>
      <c r="E5" s="210"/>
    </row>
    <row r="6" customFormat="false" ht="12.75" hidden="false" customHeight="false" outlineLevel="0" collapsed="false">
      <c r="A6" s="211" t="s">
        <v>141</v>
      </c>
      <c r="B6" s="211" t="s">
        <v>142</v>
      </c>
      <c r="C6" s="211" t="s">
        <v>2</v>
      </c>
      <c r="D6" s="211"/>
      <c r="E6" s="211" t="s">
        <v>143</v>
      </c>
    </row>
    <row r="7" customFormat="false" ht="12.75" hidden="false" customHeight="false" outlineLevel="0" collapsed="false">
      <c r="A7" s="153" t="n">
        <f aca="false">'DATI AZIENDA'!B4</f>
        <v>0</v>
      </c>
      <c r="B7" s="212"/>
      <c r="C7" s="162" t="n">
        <f aca="false">'DATI AZIENDA'!F4</f>
        <v>0</v>
      </c>
      <c r="D7" s="162"/>
      <c r="E7" s="153" t="n">
        <f aca="false">'DATI AZIENDA'!H4</f>
        <v>0</v>
      </c>
    </row>
    <row r="8" customFormat="false" ht="12.75" hidden="false" customHeight="false" outlineLevel="0" collapsed="false">
      <c r="A8" s="211" t="s">
        <v>144</v>
      </c>
      <c r="B8" s="211" t="s">
        <v>8</v>
      </c>
      <c r="C8" s="211" t="s">
        <v>145</v>
      </c>
      <c r="D8" s="211"/>
      <c r="E8" s="211" t="s">
        <v>143</v>
      </c>
    </row>
    <row r="9" customFormat="false" ht="12.75" hidden="false" customHeight="false" outlineLevel="0" collapsed="false">
      <c r="A9" s="153" t="n">
        <f aca="false">'DATI AZIENDA'!B6</f>
        <v>0</v>
      </c>
      <c r="B9" s="153" t="n">
        <f aca="false">'DATI AZIENDA'!D6</f>
        <v>0</v>
      </c>
      <c r="C9" s="162" t="n">
        <f aca="false">'DATI AZIENDA'!E6</f>
        <v>0</v>
      </c>
      <c r="D9" s="162"/>
      <c r="E9" s="153" t="n">
        <f aca="false">'DATI AZIENDA'!H6</f>
        <v>0</v>
      </c>
    </row>
    <row r="10" customFormat="false" ht="12.75" hidden="false" customHeight="false" outlineLevel="0" collapsed="false">
      <c r="A10" s="213"/>
      <c r="B10" s="213"/>
      <c r="C10" s="213"/>
      <c r="D10" s="213"/>
      <c r="E10" s="213"/>
    </row>
    <row r="11" customFormat="false" ht="12.75" hidden="false" customHeight="false" outlineLevel="0" collapsed="false">
      <c r="A11" s="214" t="s">
        <v>146</v>
      </c>
      <c r="B11" s="214"/>
      <c r="C11" s="214"/>
      <c r="D11" s="214"/>
      <c r="E11" s="214"/>
    </row>
    <row r="12" customFormat="false" ht="12.75" hidden="false" customHeight="false" outlineLevel="0" collapsed="false">
      <c r="A12" s="214"/>
      <c r="B12" s="214"/>
      <c r="C12" s="214"/>
      <c r="D12" s="214"/>
      <c r="E12" s="214"/>
    </row>
    <row r="13" s="215" customFormat="true" ht="12.75" hidden="false" customHeight="false" outlineLevel="0" collapsed="false">
      <c r="A13" s="211" t="s">
        <v>11</v>
      </c>
      <c r="B13" s="211"/>
      <c r="C13" s="211"/>
      <c r="D13" s="211" t="s">
        <v>147</v>
      </c>
      <c r="E13" s="211"/>
    </row>
    <row r="14" customFormat="false" ht="12.75" hidden="false" customHeight="false" outlineLevel="0" collapsed="false">
      <c r="A14" s="43" t="n">
        <f aca="false">'DATI AZIENDA'!B9</f>
        <v>0</v>
      </c>
      <c r="B14" s="43"/>
      <c r="C14" s="43"/>
      <c r="D14" s="162" t="n">
        <f aca="false">'DATI AZIENDA'!F9</f>
        <v>0</v>
      </c>
      <c r="E14" s="162"/>
    </row>
    <row r="15" customFormat="false" ht="12.75" hidden="false" customHeight="false" outlineLevel="0" collapsed="false">
      <c r="A15" s="211" t="s">
        <v>148</v>
      </c>
      <c r="B15" s="211" t="s">
        <v>8</v>
      </c>
      <c r="C15" s="211" t="s">
        <v>145</v>
      </c>
      <c r="D15" s="211"/>
      <c r="E15" s="211" t="s">
        <v>5</v>
      </c>
    </row>
    <row r="16" customFormat="false" ht="12.75" hidden="false" customHeight="false" outlineLevel="0" collapsed="false">
      <c r="A16" s="153" t="n">
        <f aca="false">'DATI AZIENDA'!B11</f>
        <v>0</v>
      </c>
      <c r="B16" s="216" t="n">
        <f aca="false">'DATI AZIENDA'!D11</f>
        <v>0</v>
      </c>
      <c r="C16" s="162" t="n">
        <f aca="false">'DATI AZIENDA'!E11</f>
        <v>0</v>
      </c>
      <c r="D16" s="162"/>
      <c r="E16" s="153" t="n">
        <f aca="false">'DATI AZIENDA'!H11</f>
        <v>0</v>
      </c>
    </row>
    <row r="17" customFormat="false" ht="12.75" hidden="false" customHeight="false" outlineLevel="0" collapsed="false">
      <c r="A17" s="211" t="s">
        <v>149</v>
      </c>
      <c r="B17" s="211" t="s">
        <v>16</v>
      </c>
      <c r="C17" s="211"/>
      <c r="D17" s="211" t="s">
        <v>150</v>
      </c>
      <c r="E17" s="211" t="s">
        <v>151</v>
      </c>
    </row>
    <row r="18" customFormat="false" ht="12.75" hidden="false" customHeight="false" outlineLevel="0" collapsed="false">
      <c r="A18" s="153" t="n">
        <f aca="false">'DATI AZIENDA'!B13</f>
        <v>0</v>
      </c>
      <c r="B18" s="162" t="n">
        <f aca="false">'DATI AZIENDA'!D13</f>
        <v>0</v>
      </c>
      <c r="C18" s="162"/>
      <c r="D18" s="43" t="n">
        <f aca="false">'DATI AZIENDA'!F13</f>
        <v>0</v>
      </c>
      <c r="E18" s="153" t="n">
        <f aca="false">'DATI AZIENDA'!H13</f>
        <v>0</v>
      </c>
    </row>
    <row r="19" customFormat="false" ht="8.45" hidden="false" customHeight="true" outlineLevel="0" collapsed="false">
      <c r="A19" s="213"/>
      <c r="B19" s="213"/>
      <c r="C19" s="213"/>
      <c r="D19" s="213"/>
      <c r="E19" s="213"/>
    </row>
    <row r="20" customFormat="false" ht="48.2" hidden="false" customHeight="true" outlineLevel="0" collapsed="false">
      <c r="A20" s="217" t="s">
        <v>152</v>
      </c>
      <c r="B20" s="217"/>
      <c r="C20" s="217"/>
      <c r="D20" s="217"/>
      <c r="E20" s="217"/>
      <c r="G20" s="218"/>
      <c r="H20" s="218"/>
      <c r="I20" s="218"/>
      <c r="J20" s="218"/>
      <c r="K20" s="218"/>
    </row>
    <row r="21" customFormat="false" ht="12.75" hidden="false" customHeight="false" outlineLevel="0" collapsed="false">
      <c r="A21" s="219" t="s">
        <v>153</v>
      </c>
      <c r="B21" s="219"/>
      <c r="C21" s="219"/>
      <c r="D21" s="219"/>
      <c r="E21" s="219"/>
    </row>
    <row r="22" customFormat="false" ht="12.75" hidden="false" customHeight="false" outlineLevel="0" collapsed="false">
      <c r="A22" s="220" t="s">
        <v>154</v>
      </c>
      <c r="B22" s="220"/>
      <c r="C22" s="220"/>
      <c r="D22" s="220"/>
      <c r="E22" s="220"/>
    </row>
    <row r="23" customFormat="false" ht="17.1" hidden="false" customHeight="true" outlineLevel="0" collapsed="false">
      <c r="A23" s="221" t="s">
        <v>155</v>
      </c>
      <c r="B23" s="221"/>
      <c r="C23" s="221"/>
      <c r="D23" s="221"/>
      <c r="E23" s="221"/>
    </row>
    <row r="24" customFormat="false" ht="2.85" hidden="false" customHeight="true" outlineLevel="0" collapsed="false">
      <c r="A24" s="222"/>
      <c r="B24" s="222"/>
      <c r="C24" s="222"/>
      <c r="D24" s="222"/>
      <c r="E24" s="222"/>
    </row>
    <row r="25" customFormat="false" ht="22.7" hidden="false" customHeight="true" outlineLevel="0" collapsed="false">
      <c r="A25" s="217" t="s">
        <v>156</v>
      </c>
      <c r="B25" s="217"/>
      <c r="C25" s="217"/>
      <c r="D25" s="217"/>
      <c r="E25" s="217"/>
    </row>
    <row r="26" customFormat="false" ht="14.1" hidden="false" customHeight="true" outlineLevel="0" collapsed="false">
      <c r="A26" s="223"/>
      <c r="B26" s="223"/>
      <c r="C26" s="223"/>
      <c r="D26" s="223"/>
      <c r="E26" s="223"/>
    </row>
    <row r="27" s="215" customFormat="true" ht="12.75" hidden="false" customHeight="false" outlineLevel="0" collapsed="false">
      <c r="A27" s="211" t="s">
        <v>157</v>
      </c>
      <c r="B27" s="211" t="s">
        <v>158</v>
      </c>
      <c r="C27" s="211" t="s">
        <v>159</v>
      </c>
      <c r="D27" s="211" t="s">
        <v>160</v>
      </c>
      <c r="E27" s="211" t="s">
        <v>161</v>
      </c>
    </row>
    <row r="28" customFormat="false" ht="12.75" hidden="false" customHeight="false" outlineLevel="0" collapsed="false">
      <c r="A28" s="224" t="n">
        <f aca="false">RIEPILOGO!B4</f>
        <v>0</v>
      </c>
      <c r="B28" s="225" t="n">
        <f aca="false">RIEPILOGO!D4</f>
        <v>0</v>
      </c>
      <c r="C28" s="225" t="n">
        <f aca="false">RIEPILOGO!E4</f>
        <v>0</v>
      </c>
      <c r="D28" s="226" t="n">
        <f aca="false">RIEPILOGO!F4</f>
        <v>0</v>
      </c>
      <c r="E28" s="227" t="str">
        <f aca="false">RIEPILOGO!G4</f>
        <v> </v>
      </c>
    </row>
    <row r="29" customFormat="false" ht="12.75" hidden="false" customHeight="false" outlineLevel="0" collapsed="false">
      <c r="A29" s="228" t="n">
        <f aca="false">RIEPILOGO!B5</f>
        <v>0</v>
      </c>
      <c r="B29" s="225" t="n">
        <f aca="false">RIEPILOGO!D5</f>
        <v>0</v>
      </c>
      <c r="C29" s="225" t="n">
        <f aca="false">RIEPILOGO!E5</f>
        <v>0</v>
      </c>
      <c r="D29" s="226" t="n">
        <f aca="false">RIEPILOGO!F5</f>
        <v>0</v>
      </c>
      <c r="E29" s="227" t="str">
        <f aca="false">RIEPILOGO!G5</f>
        <v> </v>
      </c>
    </row>
    <row r="30" customFormat="false" ht="12.75" hidden="false" customHeight="false" outlineLevel="0" collapsed="false">
      <c r="A30" s="228" t="n">
        <f aca="false">RIEPILOGO!B6</f>
        <v>0</v>
      </c>
      <c r="B30" s="225" t="n">
        <f aca="false">RIEPILOGO!D6</f>
        <v>0</v>
      </c>
      <c r="C30" s="225" t="n">
        <f aca="false">RIEPILOGO!E6</f>
        <v>0</v>
      </c>
      <c r="D30" s="226" t="n">
        <f aca="false">RIEPILOGO!F6</f>
        <v>0</v>
      </c>
      <c r="E30" s="227" t="str">
        <f aca="false">RIEPILOGO!G6</f>
        <v> </v>
      </c>
    </row>
    <row r="31" customFormat="false" ht="12.75" hidden="false" customHeight="false" outlineLevel="0" collapsed="false">
      <c r="A31" s="228" t="n">
        <f aca="false">RIEPILOGO!B7</f>
        <v>0</v>
      </c>
      <c r="B31" s="225" t="n">
        <f aca="false">RIEPILOGO!D7</f>
        <v>0</v>
      </c>
      <c r="C31" s="225" t="n">
        <f aca="false">RIEPILOGO!E7</f>
        <v>0</v>
      </c>
      <c r="D31" s="226" t="n">
        <f aca="false">RIEPILOGO!F7</f>
        <v>0</v>
      </c>
      <c r="E31" s="227" t="str">
        <f aca="false">RIEPILOGO!G7</f>
        <v> </v>
      </c>
    </row>
    <row r="32" customFormat="false" ht="12.75" hidden="false" customHeight="false" outlineLevel="0" collapsed="false">
      <c r="A32" s="228" t="n">
        <f aca="false">RIEPILOGO!B8</f>
        <v>0</v>
      </c>
      <c r="B32" s="225" t="n">
        <f aca="false">RIEPILOGO!D8</f>
        <v>0</v>
      </c>
      <c r="C32" s="225" t="n">
        <f aca="false">RIEPILOGO!E8</f>
        <v>0</v>
      </c>
      <c r="D32" s="226" t="n">
        <f aca="false">RIEPILOGO!F8</f>
        <v>0</v>
      </c>
      <c r="E32" s="227" t="str">
        <f aca="false">RIEPILOGO!G8</f>
        <v> </v>
      </c>
    </row>
    <row r="33" customFormat="false" ht="12.75" hidden="false" customHeight="false" outlineLevel="0" collapsed="false">
      <c r="A33" s="228" t="n">
        <f aca="false">RIEPILOGO!B9</f>
        <v>0</v>
      </c>
      <c r="B33" s="225" t="n">
        <f aca="false">RIEPILOGO!D9</f>
        <v>0</v>
      </c>
      <c r="C33" s="225" t="n">
        <f aca="false">RIEPILOGO!E9</f>
        <v>0</v>
      </c>
      <c r="D33" s="226" t="n">
        <f aca="false">RIEPILOGO!F9</f>
        <v>0</v>
      </c>
      <c r="E33" s="229" t="str">
        <f aca="false">RIEPILOGO!G9</f>
        <v> </v>
      </c>
    </row>
    <row r="34" customFormat="false" ht="12.8" hidden="false" customHeight="false" outlineLevel="0" collapsed="false">
      <c r="A34" s="228" t="str">
        <f aca="false">RIEPILOGO!B10</f>
        <v>Incremento costi conseguenza diretta calamità naturale</v>
      </c>
      <c r="B34" s="225" t="n">
        <f aca="false">RIEPILOGO!D10</f>
        <v>0</v>
      </c>
      <c r="C34" s="225" t="n">
        <f aca="false">RIEPILOGO!E10</f>
        <v>0</v>
      </c>
      <c r="D34" s="226" t="n">
        <f aca="false">RIEPILOGO!F10</f>
        <v>0</v>
      </c>
      <c r="E34" s="227"/>
    </row>
    <row r="35" customFormat="false" ht="12.8" hidden="false" customHeight="false" outlineLevel="0" collapsed="false">
      <c r="A35" s="228" t="str">
        <f aca="false">RIEPILOGO!B11</f>
        <v>TOTALI</v>
      </c>
      <c r="B35" s="225" t="n">
        <f aca="false">RIEPILOGO!D11</f>
        <v>0</v>
      </c>
      <c r="C35" s="225" t="n">
        <f aca="false">RIEPILOGO!E11</f>
        <v>0</v>
      </c>
      <c r="D35" s="226" t="n">
        <f aca="false">RIEPILOGO!F11</f>
        <v>0</v>
      </c>
      <c r="E35" s="227"/>
    </row>
    <row r="36" customFormat="false" ht="12.75" hidden="false" customHeight="false" outlineLevel="0" collapsed="false">
      <c r="A36" s="230"/>
      <c r="B36" s="230"/>
      <c r="C36" s="230"/>
      <c r="D36" s="230"/>
      <c r="E36" s="230"/>
    </row>
    <row r="37" customFormat="false" ht="12.75" hidden="false" customHeight="false" outlineLevel="0" collapsed="false">
      <c r="A37" s="230"/>
      <c r="B37" s="230"/>
      <c r="C37" s="230"/>
      <c r="D37" s="230"/>
      <c r="E37" s="230"/>
    </row>
    <row r="38" customFormat="false" ht="12.75" hidden="false" customHeight="false" outlineLevel="0" collapsed="false">
      <c r="A38" s="231" t="s">
        <v>162</v>
      </c>
      <c r="B38" s="232" t="s">
        <v>163</v>
      </c>
      <c r="C38" s="232"/>
      <c r="D38" s="213" t="s">
        <v>164</v>
      </c>
      <c r="E38" s="213"/>
    </row>
    <row r="39" customFormat="false" ht="24" hidden="false" customHeight="true" outlineLevel="0" collapsed="false">
      <c r="A39" s="233"/>
      <c r="B39" s="234"/>
      <c r="C39" s="234"/>
      <c r="D39" s="235" t="s">
        <v>165</v>
      </c>
      <c r="E39" s="235"/>
    </row>
    <row r="40" customFormat="false" ht="12.75" hidden="false" customHeight="false" outlineLevel="0" collapsed="false">
      <c r="A40" s="230"/>
      <c r="B40" s="230"/>
      <c r="C40" s="230"/>
      <c r="D40" s="230"/>
      <c r="E40" s="230"/>
    </row>
    <row r="41" customFormat="false" ht="56.25" hidden="false" customHeight="true" outlineLevel="0" collapsed="false">
      <c r="A41" s="236" t="s">
        <v>166</v>
      </c>
      <c r="B41" s="236"/>
      <c r="C41" s="236"/>
      <c r="D41" s="236"/>
      <c r="E41" s="236"/>
    </row>
    <row r="42" customFormat="false" ht="12.75" hidden="false" customHeight="false" outlineLevel="0" collapsed="false">
      <c r="A42" s="237" t="s">
        <v>167</v>
      </c>
      <c r="B42" s="237"/>
      <c r="C42" s="237"/>
      <c r="D42" s="237"/>
      <c r="E42" s="237"/>
    </row>
    <row r="43" customFormat="false" ht="12.75" hidden="false" customHeight="false" outlineLevel="0" collapsed="false">
      <c r="A43" s="230"/>
      <c r="B43" s="230"/>
      <c r="C43" s="230"/>
      <c r="D43" s="230"/>
      <c r="E43" s="230"/>
    </row>
    <row r="44" customFormat="false" ht="12.75" hidden="false" customHeight="false" outlineLevel="0" collapsed="false">
      <c r="A44" s="230"/>
      <c r="B44" s="230"/>
      <c r="C44" s="230"/>
      <c r="D44" s="230"/>
      <c r="E44" s="230"/>
    </row>
    <row r="45" customFormat="false" ht="12.75" hidden="false" customHeight="false" outlineLevel="0" collapsed="false">
      <c r="A45" s="230"/>
      <c r="B45" s="230"/>
      <c r="C45" s="230"/>
      <c r="D45" s="230"/>
      <c r="E45" s="230"/>
    </row>
  </sheetData>
  <sheetProtection sheet="true" password="c970" objects="true" scenarios="true" selectLockedCells="true"/>
  <mergeCells count="34">
    <mergeCell ref="A2:E2"/>
    <mergeCell ref="A3:E3"/>
    <mergeCell ref="A4:E4"/>
    <mergeCell ref="A5:E5"/>
    <mergeCell ref="C6:D6"/>
    <mergeCell ref="C7:D7"/>
    <mergeCell ref="C8:D8"/>
    <mergeCell ref="C9:D9"/>
    <mergeCell ref="A10:E10"/>
    <mergeCell ref="A11:E11"/>
    <mergeCell ref="A12:E12"/>
    <mergeCell ref="A13:C13"/>
    <mergeCell ref="D13:E13"/>
    <mergeCell ref="A14:C14"/>
    <mergeCell ref="D14:E14"/>
    <mergeCell ref="C15:D15"/>
    <mergeCell ref="C16:D16"/>
    <mergeCell ref="B17:C17"/>
    <mergeCell ref="B18:C18"/>
    <mergeCell ref="A19:E19"/>
    <mergeCell ref="A20:E20"/>
    <mergeCell ref="G20:K20"/>
    <mergeCell ref="A21:E21"/>
    <mergeCell ref="A22:E22"/>
    <mergeCell ref="A23:E23"/>
    <mergeCell ref="A24:E24"/>
    <mergeCell ref="A25:E25"/>
    <mergeCell ref="A26:E26"/>
    <mergeCell ref="B38:C38"/>
    <mergeCell ref="D38:E38"/>
    <mergeCell ref="B39:C39"/>
    <mergeCell ref="D39:E39"/>
    <mergeCell ref="A41:E41"/>
    <mergeCell ref="A42:E42"/>
  </mergeCells>
  <dataValidations count="1">
    <dataValidation allowBlank="true" operator="between" prompt="Cliccare sulla freccia per selezionare" showDropDown="false" showErrorMessage="true" showInputMessage="true" sqref="A23:E23" type="list">
      <formula1>Elenchi!$D$2:$D$5</formula1>
      <formula2>0</formula2>
    </dataValidation>
  </dataValidations>
  <printOptions headings="false" gridLines="false" gridLinesSet="true" horizontalCentered="false" verticalCentered="false"/>
  <pageMargins left="0.590277777777778" right="0.590277777777778" top="0.895138888888889" bottom="0.895138888888889" header="0.629861111111111" footer="0.629861111111111"/>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81"/>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A1" activeCellId="0" sqref="A1"/>
    </sheetView>
  </sheetViews>
  <sheetFormatPr defaultColWidth="12.71484375" defaultRowHeight="12.75" zeroHeight="false" outlineLevelRow="0" outlineLevelCol="0"/>
  <cols>
    <col collapsed="false" customWidth="true" hidden="false" outlineLevel="0" max="2" min="2" style="0" width="45.98"/>
  </cols>
  <sheetData>
    <row r="1" customFormat="false" ht="17.1" hidden="false" customHeight="true" outlineLevel="0" collapsed="false">
      <c r="A1" s="238" t="s">
        <v>168</v>
      </c>
      <c r="B1" s="238" t="s">
        <v>169</v>
      </c>
      <c r="C1" s="238" t="s">
        <v>170</v>
      </c>
      <c r="D1" s="239" t="s">
        <v>171</v>
      </c>
    </row>
    <row r="2" customFormat="false" ht="17.1" hidden="false" customHeight="true" outlineLevel="0" collapsed="false">
      <c r="A2" s="240"/>
      <c r="B2" s="240"/>
      <c r="C2" s="240"/>
      <c r="D2" s="241"/>
    </row>
    <row r="3" customFormat="false" ht="17.1" hidden="false" customHeight="true" outlineLevel="0" collapsed="false">
      <c r="A3" s="242" t="s">
        <v>172</v>
      </c>
      <c r="B3" s="242" t="s">
        <v>173</v>
      </c>
      <c r="C3" s="243" t="s">
        <v>79</v>
      </c>
      <c r="D3" s="244" t="n">
        <v>519</v>
      </c>
    </row>
    <row r="4" customFormat="false" ht="17.1" hidden="false" customHeight="true" outlineLevel="0" collapsed="false">
      <c r="A4" s="242" t="s">
        <v>174</v>
      </c>
      <c r="B4" s="242" t="s">
        <v>175</v>
      </c>
      <c r="C4" s="243" t="s">
        <v>79</v>
      </c>
      <c r="D4" s="244" t="n">
        <v>641</v>
      </c>
    </row>
    <row r="5" customFormat="false" ht="17.1" hidden="false" customHeight="true" outlineLevel="0" collapsed="false">
      <c r="A5" s="242" t="s">
        <v>176</v>
      </c>
      <c r="B5" s="242" t="s">
        <v>177</v>
      </c>
      <c r="C5" s="243" t="s">
        <v>79</v>
      </c>
      <c r="D5" s="244" t="n">
        <v>303</v>
      </c>
    </row>
    <row r="6" customFormat="false" ht="17.1" hidden="false" customHeight="true" outlineLevel="0" collapsed="false">
      <c r="A6" s="242" t="s">
        <v>178</v>
      </c>
      <c r="B6" s="242" t="s">
        <v>179</v>
      </c>
      <c r="C6" s="243" t="s">
        <v>79</v>
      </c>
      <c r="D6" s="244" t="n">
        <v>414</v>
      </c>
    </row>
    <row r="7" customFormat="false" ht="17.1" hidden="false" customHeight="true" outlineLevel="0" collapsed="false">
      <c r="A7" s="242" t="s">
        <v>180</v>
      </c>
      <c r="B7" s="242" t="s">
        <v>181</v>
      </c>
      <c r="C7" s="243" t="s">
        <v>79</v>
      </c>
      <c r="D7" s="244" t="n">
        <v>418</v>
      </c>
    </row>
    <row r="8" customFormat="false" ht="17.1" hidden="false" customHeight="true" outlineLevel="0" collapsed="false">
      <c r="A8" s="242" t="s">
        <v>182</v>
      </c>
      <c r="B8" s="242" t="s">
        <v>183</v>
      </c>
      <c r="C8" s="243" t="s">
        <v>79</v>
      </c>
      <c r="D8" s="244" t="n">
        <v>1326</v>
      </c>
    </row>
    <row r="9" customFormat="false" ht="17.1" hidden="false" customHeight="true" outlineLevel="0" collapsed="false">
      <c r="A9" s="242" t="s">
        <v>184</v>
      </c>
      <c r="B9" s="242" t="s">
        <v>185</v>
      </c>
      <c r="C9" s="243" t="s">
        <v>79</v>
      </c>
      <c r="D9" s="244" t="n">
        <v>1773</v>
      </c>
    </row>
    <row r="10" customFormat="false" ht="17.1" hidden="false" customHeight="true" outlineLevel="0" collapsed="false">
      <c r="A10" s="242" t="s">
        <v>186</v>
      </c>
      <c r="B10" s="242" t="s">
        <v>187</v>
      </c>
      <c r="C10" s="243" t="s">
        <v>79</v>
      </c>
      <c r="D10" s="244" t="n">
        <v>1274</v>
      </c>
    </row>
    <row r="11" customFormat="false" ht="17.1" hidden="false" customHeight="true" outlineLevel="0" collapsed="false">
      <c r="A11" s="242" t="s">
        <v>188</v>
      </c>
      <c r="B11" s="242" t="s">
        <v>189</v>
      </c>
      <c r="C11" s="243" t="s">
        <v>79</v>
      </c>
      <c r="D11" s="244" t="n">
        <v>928</v>
      </c>
    </row>
    <row r="12" customFormat="false" ht="17.1" hidden="false" customHeight="true" outlineLevel="0" collapsed="false">
      <c r="A12" s="242" t="s">
        <v>190</v>
      </c>
      <c r="B12" s="242" t="s">
        <v>191</v>
      </c>
      <c r="C12" s="243" t="s">
        <v>79</v>
      </c>
      <c r="D12" s="244" t="n">
        <v>783</v>
      </c>
    </row>
    <row r="13" customFormat="false" ht="17.1" hidden="false" customHeight="true" outlineLevel="0" collapsed="false">
      <c r="A13" s="242" t="s">
        <v>192</v>
      </c>
      <c r="B13" s="242" t="s">
        <v>193</v>
      </c>
      <c r="C13" s="243" t="s">
        <v>79</v>
      </c>
      <c r="D13" s="244" t="n">
        <v>1073</v>
      </c>
    </row>
    <row r="14" customFormat="false" ht="17.1" hidden="false" customHeight="true" outlineLevel="0" collapsed="false">
      <c r="A14" s="242" t="s">
        <v>194</v>
      </c>
      <c r="B14" s="242" t="s">
        <v>195</v>
      </c>
      <c r="C14" s="243" t="s">
        <v>79</v>
      </c>
      <c r="D14" s="244" t="n">
        <v>8500</v>
      </c>
    </row>
    <row r="15" customFormat="false" ht="17.1" hidden="false" customHeight="true" outlineLevel="0" collapsed="false">
      <c r="A15" s="242" t="s">
        <v>196</v>
      </c>
      <c r="B15" s="242" t="s">
        <v>197</v>
      </c>
      <c r="C15" s="243" t="s">
        <v>79</v>
      </c>
      <c r="D15" s="244" t="n">
        <v>2829</v>
      </c>
    </row>
    <row r="16" customFormat="false" ht="17.1" hidden="false" customHeight="true" outlineLevel="0" collapsed="false">
      <c r="A16" s="242" t="s">
        <v>198</v>
      </c>
      <c r="B16" s="245" t="s">
        <v>199</v>
      </c>
      <c r="C16" s="243" t="s">
        <v>79</v>
      </c>
      <c r="D16" s="244" t="n">
        <v>1663</v>
      </c>
    </row>
    <row r="17" customFormat="false" ht="17.1" hidden="false" customHeight="true" outlineLevel="0" collapsed="false">
      <c r="A17" s="242" t="s">
        <v>200</v>
      </c>
      <c r="B17" s="242" t="s">
        <v>201</v>
      </c>
      <c r="C17" s="243" t="s">
        <v>79</v>
      </c>
      <c r="D17" s="244" t="n">
        <v>6969</v>
      </c>
    </row>
    <row r="18" customFormat="false" ht="17.1" hidden="false" customHeight="true" outlineLevel="0" collapsed="false">
      <c r="A18" s="242" t="s">
        <v>202</v>
      </c>
      <c r="B18" s="242" t="s">
        <v>203</v>
      </c>
      <c r="C18" s="243" t="s">
        <v>79</v>
      </c>
      <c r="D18" s="244" t="n">
        <v>13600</v>
      </c>
    </row>
    <row r="19" customFormat="false" ht="17.1" hidden="false" customHeight="true" outlineLevel="0" collapsed="false">
      <c r="A19" s="242" t="s">
        <v>204</v>
      </c>
      <c r="B19" s="242" t="s">
        <v>205</v>
      </c>
      <c r="C19" s="243" t="s">
        <v>79</v>
      </c>
      <c r="D19" s="244" t="n">
        <v>439</v>
      </c>
    </row>
    <row r="20" customFormat="false" ht="17.1" hidden="false" customHeight="true" outlineLevel="0" collapsed="false">
      <c r="A20" s="242" t="s">
        <v>206</v>
      </c>
      <c r="B20" s="242" t="s">
        <v>207</v>
      </c>
      <c r="C20" s="243" t="s">
        <v>79</v>
      </c>
      <c r="D20" s="244" t="n">
        <v>378</v>
      </c>
    </row>
    <row r="21" customFormat="false" ht="17.1" hidden="false" customHeight="true" outlineLevel="0" collapsed="false">
      <c r="A21" s="242" t="s">
        <v>208</v>
      </c>
      <c r="B21" s="242" t="s">
        <v>209</v>
      </c>
      <c r="C21" s="243" t="s">
        <v>79</v>
      </c>
      <c r="D21" s="244" t="n">
        <v>777</v>
      </c>
    </row>
    <row r="22" customFormat="false" ht="17.1" hidden="false" customHeight="true" outlineLevel="0" collapsed="false">
      <c r="A22" s="242" t="s">
        <v>210</v>
      </c>
      <c r="B22" s="242" t="s">
        <v>211</v>
      </c>
      <c r="C22" s="243" t="s">
        <v>79</v>
      </c>
      <c r="D22" s="244" t="n">
        <v>1977</v>
      </c>
    </row>
    <row r="23" customFormat="false" ht="17.1" hidden="false" customHeight="true" outlineLevel="0" collapsed="false">
      <c r="A23" s="242" t="s">
        <v>212</v>
      </c>
      <c r="B23" s="242" t="s">
        <v>213</v>
      </c>
      <c r="C23" s="243" t="s">
        <v>79</v>
      </c>
      <c r="D23" s="244" t="n">
        <v>3196</v>
      </c>
    </row>
    <row r="24" customFormat="false" ht="17.1" hidden="false" customHeight="true" outlineLevel="0" collapsed="false">
      <c r="A24" s="242" t="s">
        <v>214</v>
      </c>
      <c r="B24" s="242" t="s">
        <v>215</v>
      </c>
      <c r="C24" s="243" t="s">
        <v>79</v>
      </c>
      <c r="D24" s="244" t="n">
        <v>1135</v>
      </c>
    </row>
    <row r="25" customFormat="false" ht="17.1" hidden="false" customHeight="true" outlineLevel="0" collapsed="false">
      <c r="A25" s="242" t="s">
        <v>216</v>
      </c>
      <c r="B25" s="242" t="s">
        <v>217</v>
      </c>
      <c r="C25" s="243" t="s">
        <v>79</v>
      </c>
      <c r="D25" s="244" t="n">
        <v>734</v>
      </c>
    </row>
    <row r="26" customFormat="false" ht="17.1" hidden="false" customHeight="true" outlineLevel="0" collapsed="false">
      <c r="A26" s="242" t="s">
        <v>218</v>
      </c>
      <c r="B26" s="242" t="s">
        <v>219</v>
      </c>
      <c r="C26" s="243" t="s">
        <v>79</v>
      </c>
      <c r="D26" s="244" t="n">
        <v>1135</v>
      </c>
    </row>
    <row r="27" customFormat="false" ht="17.1" hidden="false" customHeight="true" outlineLevel="0" collapsed="false">
      <c r="A27" s="242" t="s">
        <v>220</v>
      </c>
      <c r="B27" s="242" t="s">
        <v>221</v>
      </c>
      <c r="C27" s="243" t="s">
        <v>79</v>
      </c>
      <c r="D27" s="244" t="n">
        <v>20000</v>
      </c>
    </row>
    <row r="28" customFormat="false" ht="17.1" hidden="false" customHeight="true" outlineLevel="0" collapsed="false">
      <c r="A28" s="242" t="s">
        <v>222</v>
      </c>
      <c r="B28" s="242" t="s">
        <v>223</v>
      </c>
      <c r="C28" s="243" t="s">
        <v>79</v>
      </c>
      <c r="D28" s="244" t="n">
        <v>1200</v>
      </c>
    </row>
    <row r="29" customFormat="false" ht="17.1" hidden="false" customHeight="true" outlineLevel="0" collapsed="false">
      <c r="A29" s="242" t="s">
        <v>224</v>
      </c>
      <c r="B29" s="242" t="s">
        <v>225</v>
      </c>
      <c r="C29" s="243" t="s">
        <v>79</v>
      </c>
      <c r="D29" s="244" t="n">
        <v>7359</v>
      </c>
    </row>
    <row r="30" customFormat="false" ht="17.1" hidden="false" customHeight="true" outlineLevel="0" collapsed="false">
      <c r="A30" s="242" t="s">
        <v>226</v>
      </c>
      <c r="B30" s="242" t="s">
        <v>227</v>
      </c>
      <c r="C30" s="243" t="s">
        <v>79</v>
      </c>
      <c r="D30" s="244" t="n">
        <v>10245</v>
      </c>
    </row>
    <row r="31" customFormat="false" ht="17.1" hidden="false" customHeight="true" outlineLevel="0" collapsed="false">
      <c r="A31" s="242" t="s">
        <v>228</v>
      </c>
      <c r="B31" s="242" t="s">
        <v>229</v>
      </c>
      <c r="C31" s="243" t="s">
        <v>79</v>
      </c>
      <c r="D31" s="244" t="n">
        <v>29662</v>
      </c>
    </row>
    <row r="32" customFormat="false" ht="17.1" hidden="false" customHeight="true" outlineLevel="0" collapsed="false">
      <c r="A32" s="242" t="s">
        <v>230</v>
      </c>
      <c r="B32" s="242" t="s">
        <v>231</v>
      </c>
      <c r="C32" s="243" t="s">
        <v>79</v>
      </c>
      <c r="D32" s="244" t="n">
        <v>28000</v>
      </c>
    </row>
    <row r="33" customFormat="false" ht="17.1" hidden="false" customHeight="true" outlineLevel="0" collapsed="false">
      <c r="A33" s="242" t="s">
        <v>232</v>
      </c>
      <c r="B33" s="242" t="s">
        <v>233</v>
      </c>
      <c r="C33" s="243" t="s">
        <v>79</v>
      </c>
      <c r="D33" s="244" t="n">
        <v>151300</v>
      </c>
    </row>
    <row r="34" customFormat="false" ht="17.1" hidden="false" customHeight="true" outlineLevel="0" collapsed="false">
      <c r="A34" s="242" t="s">
        <v>234</v>
      </c>
      <c r="B34" s="245" t="s">
        <v>235</v>
      </c>
      <c r="C34" s="243" t="s">
        <v>79</v>
      </c>
      <c r="D34" s="244" t="n">
        <v>435</v>
      </c>
    </row>
    <row r="35" customFormat="false" ht="17.1" hidden="false" customHeight="true" outlineLevel="0" collapsed="false">
      <c r="A35" s="242" t="s">
        <v>236</v>
      </c>
      <c r="B35" s="245" t="s">
        <v>237</v>
      </c>
      <c r="C35" s="243" t="s">
        <v>79</v>
      </c>
      <c r="D35" s="244" t="n">
        <v>1019</v>
      </c>
    </row>
    <row r="36" customFormat="false" ht="17.1" hidden="false" customHeight="true" outlineLevel="0" collapsed="false">
      <c r="A36" s="242" t="s">
        <v>238</v>
      </c>
      <c r="B36" s="245" t="s">
        <v>239</v>
      </c>
      <c r="C36" s="243" t="s">
        <v>79</v>
      </c>
      <c r="D36" s="244" t="n">
        <v>540</v>
      </c>
    </row>
    <row r="37" customFormat="false" ht="17.1" hidden="false" customHeight="true" outlineLevel="0" collapsed="false">
      <c r="A37" s="242" t="s">
        <v>240</v>
      </c>
      <c r="B37" s="245" t="s">
        <v>241</v>
      </c>
      <c r="C37" s="243" t="s">
        <v>79</v>
      </c>
      <c r="D37" s="244" t="n">
        <v>676</v>
      </c>
    </row>
    <row r="38" customFormat="false" ht="17.1" hidden="false" customHeight="true" outlineLevel="0" collapsed="false">
      <c r="A38" s="242" t="s">
        <v>242</v>
      </c>
      <c r="B38" s="245" t="s">
        <v>243</v>
      </c>
      <c r="C38" s="243" t="s">
        <v>79</v>
      </c>
      <c r="D38" s="244" t="n">
        <v>6000</v>
      </c>
    </row>
    <row r="39" customFormat="false" ht="17.1" hidden="false" customHeight="true" outlineLevel="0" collapsed="false">
      <c r="A39" s="242" t="s">
        <v>244</v>
      </c>
      <c r="B39" s="245" t="s">
        <v>245</v>
      </c>
      <c r="C39" s="243" t="s">
        <v>79</v>
      </c>
      <c r="D39" s="244" t="n">
        <v>525</v>
      </c>
    </row>
    <row r="40" customFormat="false" ht="17.1" hidden="false" customHeight="true" outlineLevel="0" collapsed="false">
      <c r="A40" s="242" t="s">
        <v>246</v>
      </c>
      <c r="B40" s="245" t="s">
        <v>247</v>
      </c>
      <c r="C40" s="243" t="s">
        <v>79</v>
      </c>
      <c r="D40" s="244" t="n">
        <v>0</v>
      </c>
    </row>
    <row r="41" customFormat="false" ht="17.1" hidden="false" customHeight="true" outlineLevel="0" collapsed="false">
      <c r="A41" s="242" t="s">
        <v>248</v>
      </c>
      <c r="B41" s="245" t="s">
        <v>249</v>
      </c>
      <c r="C41" s="243" t="s">
        <v>79</v>
      </c>
      <c r="D41" s="244" t="n">
        <v>557</v>
      </c>
    </row>
    <row r="42" customFormat="false" ht="17.1" hidden="false" customHeight="true" outlineLevel="0" collapsed="false">
      <c r="A42" s="242" t="s">
        <v>250</v>
      </c>
      <c r="B42" s="245" t="s">
        <v>251</v>
      </c>
      <c r="C42" s="243" t="s">
        <v>79</v>
      </c>
      <c r="D42" s="244" t="n">
        <v>146</v>
      </c>
    </row>
    <row r="43" customFormat="false" ht="17.1" hidden="false" customHeight="true" outlineLevel="0" collapsed="false">
      <c r="A43" s="242" t="s">
        <v>252</v>
      </c>
      <c r="B43" s="245" t="s">
        <v>253</v>
      </c>
      <c r="C43" s="243" t="s">
        <v>79</v>
      </c>
      <c r="D43" s="244" t="n">
        <v>5595</v>
      </c>
    </row>
    <row r="44" customFormat="false" ht="17.1" hidden="false" customHeight="true" outlineLevel="0" collapsed="false">
      <c r="A44" s="242" t="s">
        <v>254</v>
      </c>
      <c r="B44" s="245" t="s">
        <v>255</v>
      </c>
      <c r="C44" s="243" t="s">
        <v>79</v>
      </c>
      <c r="D44" s="244" t="n">
        <v>7801</v>
      </c>
    </row>
    <row r="45" customFormat="false" ht="17.1" hidden="false" customHeight="true" outlineLevel="0" collapsed="false">
      <c r="A45" s="242" t="s">
        <v>256</v>
      </c>
      <c r="B45" s="245" t="s">
        <v>257</v>
      </c>
      <c r="C45" s="243" t="s">
        <v>79</v>
      </c>
      <c r="D45" s="244" t="n">
        <v>9196</v>
      </c>
    </row>
    <row r="46" customFormat="false" ht="17.1" hidden="false" customHeight="true" outlineLevel="0" collapsed="false">
      <c r="A46" s="242" t="s">
        <v>258</v>
      </c>
      <c r="B46" s="245" t="s">
        <v>259</v>
      </c>
      <c r="C46" s="243" t="s">
        <v>79</v>
      </c>
      <c r="D46" s="244" t="n">
        <v>1596</v>
      </c>
    </row>
    <row r="47" customFormat="false" ht="17.1" hidden="false" customHeight="true" outlineLevel="0" collapsed="false">
      <c r="A47" s="242" t="s">
        <v>260</v>
      </c>
      <c r="B47" s="245" t="s">
        <v>261</v>
      </c>
      <c r="C47" s="243" t="s">
        <v>79</v>
      </c>
      <c r="D47" s="244" t="n">
        <v>3264</v>
      </c>
    </row>
    <row r="48" customFormat="false" ht="17.1" hidden="false" customHeight="true" outlineLevel="0" collapsed="false">
      <c r="A48" s="242" t="s">
        <v>262</v>
      </c>
      <c r="B48" s="245" t="s">
        <v>263</v>
      </c>
      <c r="C48" s="243" t="s">
        <v>79</v>
      </c>
      <c r="D48" s="244" t="n">
        <v>1824</v>
      </c>
    </row>
    <row r="49" customFormat="false" ht="17.1" hidden="false" customHeight="true" outlineLevel="0" collapsed="false">
      <c r="A49" s="242" t="s">
        <v>264</v>
      </c>
      <c r="B49" s="245" t="s">
        <v>265</v>
      </c>
      <c r="C49" s="243" t="s">
        <v>79</v>
      </c>
      <c r="D49" s="244" t="n">
        <v>1090</v>
      </c>
    </row>
    <row r="50" customFormat="false" ht="17.1" hidden="false" customHeight="true" outlineLevel="0" collapsed="false">
      <c r="A50" s="242" t="s">
        <v>266</v>
      </c>
      <c r="B50" s="245" t="s">
        <v>267</v>
      </c>
      <c r="C50" s="243" t="s">
        <v>79</v>
      </c>
      <c r="D50" s="244" t="n">
        <v>11976</v>
      </c>
    </row>
    <row r="51" customFormat="false" ht="17.1" hidden="false" customHeight="true" outlineLevel="0" collapsed="false">
      <c r="A51" s="242" t="s">
        <v>268</v>
      </c>
      <c r="B51" s="245" t="s">
        <v>269</v>
      </c>
      <c r="C51" s="243" t="s">
        <v>79</v>
      </c>
      <c r="D51" s="244" t="n">
        <v>8883</v>
      </c>
    </row>
    <row r="52" customFormat="false" ht="17.1" hidden="false" customHeight="true" outlineLevel="0" collapsed="false">
      <c r="A52" s="242" t="s">
        <v>270</v>
      </c>
      <c r="B52" s="245" t="s">
        <v>271</v>
      </c>
      <c r="C52" s="243" t="s">
        <v>79</v>
      </c>
      <c r="D52" s="244" t="n">
        <v>3554</v>
      </c>
    </row>
    <row r="53" customFormat="false" ht="17.1" hidden="false" customHeight="true" outlineLevel="0" collapsed="false">
      <c r="A53" s="242" t="s">
        <v>272</v>
      </c>
      <c r="B53" s="245" t="s">
        <v>273</v>
      </c>
      <c r="C53" s="243" t="s">
        <v>79</v>
      </c>
      <c r="D53" s="244" t="n">
        <v>10500</v>
      </c>
    </row>
    <row r="54" customFormat="false" ht="17.1" hidden="false" customHeight="true" outlineLevel="0" collapsed="false">
      <c r="A54" s="242" t="s">
        <v>274</v>
      </c>
      <c r="B54" s="245" t="s">
        <v>275</v>
      </c>
      <c r="C54" s="243" t="s">
        <v>79</v>
      </c>
      <c r="D54" s="244" t="n">
        <v>39168</v>
      </c>
    </row>
    <row r="55" customFormat="false" ht="17.1" hidden="false" customHeight="true" outlineLevel="0" collapsed="false">
      <c r="A55" s="242" t="s">
        <v>276</v>
      </c>
      <c r="B55" s="245" t="s">
        <v>277</v>
      </c>
      <c r="C55" s="243" t="s">
        <v>79</v>
      </c>
      <c r="D55" s="244" t="n">
        <v>1524</v>
      </c>
    </row>
    <row r="56" customFormat="false" ht="17.1" hidden="false" customHeight="true" outlineLevel="0" collapsed="false">
      <c r="A56" s="242" t="s">
        <v>278</v>
      </c>
      <c r="B56" s="245" t="s">
        <v>279</v>
      </c>
      <c r="C56" s="243" t="s">
        <v>79</v>
      </c>
      <c r="D56" s="244" t="n">
        <v>23200</v>
      </c>
    </row>
    <row r="57" customFormat="false" ht="17.1" hidden="false" customHeight="true" outlineLevel="0" collapsed="false">
      <c r="A57" s="242" t="s">
        <v>280</v>
      </c>
      <c r="B57" s="245" t="s">
        <v>281</v>
      </c>
      <c r="C57" s="243" t="s">
        <v>282</v>
      </c>
      <c r="D57" s="244" t="s">
        <v>283</v>
      </c>
    </row>
    <row r="58" customFormat="false" ht="17.1" hidden="false" customHeight="true" outlineLevel="0" collapsed="false">
      <c r="A58" s="245" t="s">
        <v>284</v>
      </c>
      <c r="B58" s="245" t="s">
        <v>285</v>
      </c>
      <c r="C58" s="246" t="s">
        <v>286</v>
      </c>
      <c r="D58" s="247" t="n">
        <v>740</v>
      </c>
    </row>
    <row r="59" customFormat="false" ht="17.1" hidden="false" customHeight="true" outlineLevel="0" collapsed="false">
      <c r="A59" s="245" t="s">
        <v>287</v>
      </c>
      <c r="B59" s="245" t="s">
        <v>288</v>
      </c>
      <c r="C59" s="246" t="s">
        <v>286</v>
      </c>
      <c r="D59" s="247" t="n">
        <v>973</v>
      </c>
    </row>
    <row r="60" customFormat="false" ht="17.1" hidden="false" customHeight="true" outlineLevel="0" collapsed="false">
      <c r="A60" s="245" t="s">
        <v>289</v>
      </c>
      <c r="B60" s="245" t="s">
        <v>290</v>
      </c>
      <c r="C60" s="246" t="s">
        <v>286</v>
      </c>
      <c r="D60" s="247" t="n">
        <v>417</v>
      </c>
    </row>
    <row r="61" customFormat="false" ht="17.1" hidden="false" customHeight="true" outlineLevel="0" collapsed="false">
      <c r="A61" s="245" t="s">
        <v>291</v>
      </c>
      <c r="B61" s="245" t="s">
        <v>292</v>
      </c>
      <c r="C61" s="246" t="s">
        <v>286</v>
      </c>
      <c r="D61" s="247" t="n">
        <v>319</v>
      </c>
    </row>
    <row r="62" customFormat="false" ht="17.1" hidden="false" customHeight="true" outlineLevel="0" collapsed="false">
      <c r="A62" s="245" t="s">
        <v>293</v>
      </c>
      <c r="B62" s="245" t="s">
        <v>294</v>
      </c>
      <c r="C62" s="246" t="s">
        <v>286</v>
      </c>
      <c r="D62" s="247" t="n">
        <v>684</v>
      </c>
    </row>
    <row r="63" customFormat="false" ht="17.1" hidden="false" customHeight="true" outlineLevel="0" collapsed="false">
      <c r="A63" s="245" t="s">
        <v>295</v>
      </c>
      <c r="B63" s="245" t="s">
        <v>296</v>
      </c>
      <c r="C63" s="246" t="s">
        <v>286</v>
      </c>
      <c r="D63" s="247" t="n">
        <v>370</v>
      </c>
    </row>
    <row r="64" customFormat="false" ht="17.1" hidden="false" customHeight="true" outlineLevel="0" collapsed="false">
      <c r="A64" s="245" t="s">
        <v>297</v>
      </c>
      <c r="B64" s="245" t="s">
        <v>298</v>
      </c>
      <c r="C64" s="246" t="s">
        <v>286</v>
      </c>
      <c r="D64" s="247" t="n">
        <v>1811</v>
      </c>
    </row>
    <row r="65" customFormat="false" ht="17.1" hidden="false" customHeight="true" outlineLevel="0" collapsed="false">
      <c r="A65" s="245" t="s">
        <v>299</v>
      </c>
      <c r="B65" s="245" t="s">
        <v>300</v>
      </c>
      <c r="C65" s="246" t="s">
        <v>286</v>
      </c>
      <c r="D65" s="247" t="n">
        <v>604</v>
      </c>
    </row>
    <row r="66" customFormat="false" ht="17.1" hidden="false" customHeight="true" outlineLevel="0" collapsed="false">
      <c r="A66" s="245" t="s">
        <v>301</v>
      </c>
      <c r="B66" s="245" t="s">
        <v>302</v>
      </c>
      <c r="C66" s="246" t="s">
        <v>286</v>
      </c>
      <c r="D66" s="247" t="n">
        <v>268</v>
      </c>
    </row>
    <row r="67" customFormat="false" ht="17.1" hidden="false" customHeight="true" outlineLevel="0" collapsed="false">
      <c r="A67" s="245" t="s">
        <v>303</v>
      </c>
      <c r="B67" s="245" t="s">
        <v>304</v>
      </c>
      <c r="C67" s="246" t="s">
        <v>286</v>
      </c>
      <c r="D67" s="247" t="n">
        <v>173</v>
      </c>
    </row>
    <row r="68" customFormat="false" ht="17.1" hidden="false" customHeight="true" outlineLevel="0" collapsed="false">
      <c r="A68" s="245" t="s">
        <v>305</v>
      </c>
      <c r="B68" s="245" t="s">
        <v>306</v>
      </c>
      <c r="C68" s="246" t="s">
        <v>286</v>
      </c>
      <c r="D68" s="247" t="n">
        <v>207</v>
      </c>
    </row>
    <row r="69" customFormat="false" ht="17.1" hidden="false" customHeight="true" outlineLevel="0" collapsed="false">
      <c r="A69" s="245" t="s">
        <v>307</v>
      </c>
      <c r="B69" s="245" t="s">
        <v>308</v>
      </c>
      <c r="C69" s="246" t="s">
        <v>286</v>
      </c>
      <c r="D69" s="247" t="n">
        <v>72</v>
      </c>
    </row>
    <row r="70" customFormat="false" ht="17.1" hidden="false" customHeight="true" outlineLevel="0" collapsed="false">
      <c r="A70" s="245" t="s">
        <v>309</v>
      </c>
      <c r="B70" s="245" t="s">
        <v>310</v>
      </c>
      <c r="C70" s="246" t="s">
        <v>286</v>
      </c>
      <c r="D70" s="247" t="n">
        <v>380</v>
      </c>
    </row>
    <row r="71" customFormat="false" ht="17.1" hidden="false" customHeight="true" outlineLevel="0" collapsed="false">
      <c r="A71" s="245" t="s">
        <v>311</v>
      </c>
      <c r="B71" s="245" t="s">
        <v>312</v>
      </c>
      <c r="C71" s="246" t="s">
        <v>286</v>
      </c>
      <c r="D71" s="247" t="n">
        <v>2121</v>
      </c>
    </row>
    <row r="72" customFormat="false" ht="17.1" hidden="false" customHeight="true" outlineLevel="0" collapsed="false">
      <c r="A72" s="245" t="s">
        <v>313</v>
      </c>
      <c r="B72" s="245" t="s">
        <v>314</v>
      </c>
      <c r="C72" s="246" t="s">
        <v>286</v>
      </c>
      <c r="D72" s="247" t="n">
        <v>616</v>
      </c>
    </row>
    <row r="73" customFormat="false" ht="17.1" hidden="false" customHeight="true" outlineLevel="0" collapsed="false">
      <c r="A73" s="245" t="s">
        <v>315</v>
      </c>
      <c r="B73" s="245" t="s">
        <v>316</v>
      </c>
      <c r="C73" s="246" t="s">
        <v>317</v>
      </c>
      <c r="D73" s="247" t="n">
        <v>2006</v>
      </c>
    </row>
    <row r="74" customFormat="false" ht="17.1" hidden="false" customHeight="true" outlineLevel="0" collapsed="false">
      <c r="A74" s="245" t="s">
        <v>318</v>
      </c>
      <c r="B74" s="245" t="s">
        <v>319</v>
      </c>
      <c r="C74" s="246" t="s">
        <v>317</v>
      </c>
      <c r="D74" s="247" t="n">
        <v>3538</v>
      </c>
    </row>
    <row r="75" customFormat="false" ht="17.1" hidden="false" customHeight="true" outlineLevel="0" collapsed="false">
      <c r="A75" s="245" t="s">
        <v>320</v>
      </c>
      <c r="B75" s="245" t="s">
        <v>321</v>
      </c>
      <c r="C75" s="246" t="s">
        <v>317</v>
      </c>
      <c r="D75" s="247" t="n">
        <v>5733</v>
      </c>
    </row>
    <row r="76" customFormat="false" ht="17.1" hidden="false" customHeight="true" outlineLevel="0" collapsed="false">
      <c r="A76" s="245" t="s">
        <v>322</v>
      </c>
      <c r="B76" s="245" t="s">
        <v>323</v>
      </c>
      <c r="C76" s="246" t="s">
        <v>317</v>
      </c>
      <c r="D76" s="247" t="n">
        <v>1678</v>
      </c>
    </row>
    <row r="77" customFormat="false" ht="17.1" hidden="false" customHeight="true" outlineLevel="0" collapsed="false">
      <c r="A77" s="245" t="s">
        <v>322</v>
      </c>
      <c r="B77" s="245" t="s">
        <v>324</v>
      </c>
      <c r="C77" s="246" t="s">
        <v>317</v>
      </c>
      <c r="D77" s="247" t="n">
        <v>1678</v>
      </c>
    </row>
    <row r="78" customFormat="false" ht="17.1" hidden="false" customHeight="true" outlineLevel="0" collapsed="false">
      <c r="A78" s="245" t="s">
        <v>325</v>
      </c>
      <c r="B78" s="245" t="s">
        <v>326</v>
      </c>
      <c r="C78" s="246" t="s">
        <v>317</v>
      </c>
      <c r="D78" s="247" t="n">
        <v>1096</v>
      </c>
    </row>
    <row r="79" customFormat="false" ht="17.1" hidden="false" customHeight="true" outlineLevel="0" collapsed="false">
      <c r="A79" s="245" t="s">
        <v>327</v>
      </c>
      <c r="B79" s="245" t="s">
        <v>328</v>
      </c>
      <c r="C79" s="246" t="s">
        <v>317</v>
      </c>
      <c r="D79" s="247" t="n">
        <v>1096</v>
      </c>
    </row>
    <row r="80" customFormat="false" ht="17.1" hidden="false" customHeight="true" outlineLevel="0" collapsed="false">
      <c r="A80" s="245" t="s">
        <v>329</v>
      </c>
      <c r="B80" s="245" t="s">
        <v>330</v>
      </c>
      <c r="C80" s="246" t="s">
        <v>286</v>
      </c>
      <c r="D80" s="247" t="n">
        <v>71</v>
      </c>
    </row>
    <row r="81" customFormat="false" ht="17.1" hidden="false" customHeight="true" outlineLevel="0" collapsed="false">
      <c r="A81" s="245" t="s">
        <v>331</v>
      </c>
      <c r="B81" s="245" t="s">
        <v>332</v>
      </c>
      <c r="C81" s="246" t="s">
        <v>333</v>
      </c>
      <c r="D81" s="247" t="n">
        <v>44</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186"/>
  <sheetViews>
    <sheetView showFormulas="false" showGridLines="true" showRowColHeaders="true" showZeros="true" rightToLeft="false" tabSelected="false" showOutlineSymbols="true" defaultGridColor="true" view="normal" topLeftCell="A151" colorId="64" zoomScale="90" zoomScaleNormal="90" zoomScalePageLayoutView="100" workbookViewId="0">
      <selection pane="topLeft" activeCell="D65" activeCellId="0" sqref="D65"/>
    </sheetView>
  </sheetViews>
  <sheetFormatPr defaultColWidth="12.71484375" defaultRowHeight="12.75" zeroHeight="false" outlineLevelRow="0" outlineLevelCol="0"/>
  <cols>
    <col collapsed="false" customWidth="true" hidden="false" outlineLevel="0" max="1" min="1" style="0" width="20.14"/>
    <col collapsed="false" customWidth="true" hidden="false" outlineLevel="0" max="2" min="2" style="0" width="52.85"/>
    <col collapsed="false" customWidth="true" hidden="false" outlineLevel="0" max="3" min="3" style="248" width="29.86"/>
    <col collapsed="false" customWidth="true" hidden="false" outlineLevel="0" max="4" min="4" style="0" width="53.14"/>
    <col collapsed="false" customWidth="true" hidden="false" outlineLevel="0" max="5" min="5" style="0" width="60.71"/>
    <col collapsed="false" customWidth="true" hidden="false" outlineLevel="0" max="6" min="6" style="0" width="64.86"/>
  </cols>
  <sheetData>
    <row r="1" customFormat="false" ht="12.75" hidden="false" customHeight="false" outlineLevel="0" collapsed="false">
      <c r="A1" s="249" t="s">
        <v>50</v>
      </c>
      <c r="B1" s="249" t="s">
        <v>334</v>
      </c>
      <c r="C1" s="249" t="s">
        <v>335</v>
      </c>
      <c r="D1" s="249" t="s">
        <v>336</v>
      </c>
      <c r="E1" s="249" t="s">
        <v>337</v>
      </c>
    </row>
    <row r="2" customFormat="false" ht="12.75" hidden="false" customHeight="false" outlineLevel="0" collapsed="false">
      <c r="A2" s="250" t="s">
        <v>338</v>
      </c>
      <c r="B2" s="251" t="s">
        <v>339</v>
      </c>
      <c r="C2" s="252" t="s">
        <v>340</v>
      </c>
      <c r="D2" s="253" t="s">
        <v>341</v>
      </c>
      <c r="E2" s="253" t="s">
        <v>342</v>
      </c>
    </row>
    <row r="3" customFormat="false" ht="12.75" hidden="false" customHeight="false" outlineLevel="0" collapsed="false">
      <c r="A3" s="250"/>
      <c r="B3" s="251" t="s">
        <v>343</v>
      </c>
      <c r="C3" s="252" t="s">
        <v>344</v>
      </c>
      <c r="D3" s="253"/>
      <c r="E3" s="253"/>
    </row>
    <row r="4" customFormat="false" ht="12.75" hidden="false" customHeight="false" outlineLevel="0" collapsed="false">
      <c r="A4" s="250"/>
      <c r="B4" s="251" t="s">
        <v>345</v>
      </c>
      <c r="C4" s="252" t="n">
        <v>49</v>
      </c>
      <c r="D4" s="253"/>
      <c r="E4" s="253"/>
    </row>
    <row r="5" customFormat="false" ht="12.75" hidden="false" customHeight="false" outlineLevel="0" collapsed="false">
      <c r="A5" s="250"/>
      <c r="B5" s="251" t="s">
        <v>346</v>
      </c>
      <c r="C5" s="252" t="n">
        <v>232</v>
      </c>
      <c r="D5" s="253"/>
      <c r="E5" s="253"/>
    </row>
    <row r="6" customFormat="false" ht="12.75" hidden="false" customHeight="false" outlineLevel="0" collapsed="false">
      <c r="A6" s="250"/>
      <c r="B6" s="254" t="s">
        <v>347</v>
      </c>
      <c r="C6" s="252" t="n">
        <v>77</v>
      </c>
      <c r="D6" s="253" t="s">
        <v>348</v>
      </c>
      <c r="E6" s="253"/>
    </row>
    <row r="7" customFormat="false" ht="12.75" hidden="false" customHeight="false" outlineLevel="0" collapsed="false">
      <c r="A7" s="250" t="s">
        <v>349</v>
      </c>
      <c r="B7" s="255" t="s">
        <v>350</v>
      </c>
      <c r="C7" s="253" t="s">
        <v>351</v>
      </c>
      <c r="D7" s="253" t="s">
        <v>352</v>
      </c>
      <c r="E7" s="255" t="s">
        <v>353</v>
      </c>
    </row>
    <row r="8" customFormat="false" ht="12.75" hidden="false" customHeight="false" outlineLevel="0" collapsed="false">
      <c r="A8" s="250" t="s">
        <v>354</v>
      </c>
      <c r="B8" s="255" t="s">
        <v>355</v>
      </c>
      <c r="C8" s="253"/>
      <c r="D8" s="253" t="s">
        <v>356</v>
      </c>
      <c r="E8" s="253" t="s">
        <v>357</v>
      </c>
    </row>
    <row r="9" customFormat="false" ht="12.75" hidden="false" customHeight="false" outlineLevel="0" collapsed="false">
      <c r="A9" s="250" t="s">
        <v>358</v>
      </c>
      <c r="B9" s="255" t="s">
        <v>359</v>
      </c>
      <c r="C9" s="253"/>
      <c r="D9" s="253" t="s">
        <v>360</v>
      </c>
      <c r="E9" s="253" t="s">
        <v>357</v>
      </c>
    </row>
    <row r="10" customFormat="false" ht="12.75" hidden="false" customHeight="false" outlineLevel="0" collapsed="false">
      <c r="A10" s="250" t="s">
        <v>361</v>
      </c>
      <c r="B10" s="256" t="s">
        <v>362</v>
      </c>
      <c r="C10" s="256"/>
      <c r="D10" s="253" t="s">
        <v>363</v>
      </c>
      <c r="E10" s="255" t="s">
        <v>364</v>
      </c>
    </row>
    <row r="11" customFormat="false" ht="12.75" hidden="false" customHeight="true" outlineLevel="0" collapsed="false">
      <c r="A11" s="257" t="s">
        <v>365</v>
      </c>
      <c r="B11" s="251" t="s">
        <v>366</v>
      </c>
      <c r="C11" s="252" t="n">
        <v>459</v>
      </c>
      <c r="D11" s="258" t="s">
        <v>367</v>
      </c>
      <c r="E11" s="253" t="s">
        <v>368</v>
      </c>
    </row>
    <row r="12" customFormat="false" ht="12.75" hidden="false" customHeight="true" outlineLevel="0" collapsed="false">
      <c r="A12" s="257" t="s">
        <v>365</v>
      </c>
      <c r="B12" s="251" t="s">
        <v>369</v>
      </c>
      <c r="C12" s="252" t="n">
        <v>320</v>
      </c>
      <c r="D12" s="258"/>
      <c r="E12" s="253"/>
    </row>
    <row r="13" customFormat="false" ht="12.75" hidden="false" customHeight="true" outlineLevel="0" collapsed="false">
      <c r="A13" s="257" t="s">
        <v>365</v>
      </c>
      <c r="B13" s="251" t="s">
        <v>370</v>
      </c>
      <c r="C13" s="252" t="n">
        <v>50</v>
      </c>
      <c r="D13" s="258"/>
      <c r="E13" s="253"/>
    </row>
    <row r="14" customFormat="false" ht="12.75" hidden="false" customHeight="false" outlineLevel="0" collapsed="false">
      <c r="A14" s="257" t="s">
        <v>365</v>
      </c>
      <c r="B14" s="251" t="s">
        <v>371</v>
      </c>
      <c r="C14" s="252" t="n">
        <v>483</v>
      </c>
      <c r="D14" s="258"/>
      <c r="E14" s="253"/>
    </row>
    <row r="15" customFormat="false" ht="12.75" hidden="false" customHeight="false" outlineLevel="0" collapsed="false">
      <c r="A15" s="250" t="s">
        <v>372</v>
      </c>
      <c r="B15" s="256" t="s">
        <v>373</v>
      </c>
      <c r="C15" s="256"/>
      <c r="D15" s="253" t="s">
        <v>348</v>
      </c>
      <c r="E15" s="255" t="s">
        <v>374</v>
      </c>
    </row>
    <row r="16" customFormat="false" ht="12.75" hidden="false" customHeight="false" outlineLevel="0" collapsed="false">
      <c r="A16" s="259" t="s">
        <v>375</v>
      </c>
      <c r="B16" s="253" t="s">
        <v>376</v>
      </c>
      <c r="C16" s="253"/>
      <c r="D16" s="253" t="s">
        <v>377</v>
      </c>
      <c r="E16" s="253" t="s">
        <v>378</v>
      </c>
    </row>
    <row r="17" customFormat="false" ht="12.75" hidden="false" customHeight="false" outlineLevel="0" collapsed="false">
      <c r="A17" s="259" t="s">
        <v>379</v>
      </c>
      <c r="B17" s="256" t="s">
        <v>380</v>
      </c>
      <c r="C17" s="256"/>
      <c r="D17" s="253" t="s">
        <v>381</v>
      </c>
      <c r="E17" s="253" t="s">
        <v>378</v>
      </c>
    </row>
    <row r="18" customFormat="false" ht="12.75" hidden="false" customHeight="false" outlineLevel="0" collapsed="false">
      <c r="A18" s="259" t="s">
        <v>382</v>
      </c>
      <c r="B18" s="256" t="s">
        <v>383</v>
      </c>
      <c r="C18" s="256"/>
      <c r="D18" s="253" t="s">
        <v>384</v>
      </c>
      <c r="E18" s="253" t="s">
        <v>378</v>
      </c>
    </row>
    <row r="19" customFormat="false" ht="12.75" hidden="false" customHeight="false" outlineLevel="0" collapsed="false">
      <c r="A19" s="260" t="s">
        <v>385</v>
      </c>
      <c r="B19" s="255" t="s">
        <v>386</v>
      </c>
      <c r="C19" s="253"/>
      <c r="D19" s="255" t="s">
        <v>387</v>
      </c>
      <c r="E19" s="255" t="s">
        <v>388</v>
      </c>
    </row>
    <row r="20" customFormat="false" ht="12.75" hidden="false" customHeight="false" outlineLevel="0" collapsed="false">
      <c r="A20" s="260" t="s">
        <v>389</v>
      </c>
      <c r="B20" s="255" t="s">
        <v>386</v>
      </c>
      <c r="C20" s="253"/>
      <c r="D20" s="255" t="s">
        <v>387</v>
      </c>
      <c r="E20" s="255" t="s">
        <v>388</v>
      </c>
    </row>
    <row r="21" customFormat="false" ht="12.75" hidden="false" customHeight="false" outlineLevel="0" collapsed="false">
      <c r="A21" s="260" t="s">
        <v>390</v>
      </c>
      <c r="B21" s="255" t="s">
        <v>386</v>
      </c>
      <c r="C21" s="253"/>
      <c r="D21" s="255" t="s">
        <v>387</v>
      </c>
      <c r="E21" s="255" t="s">
        <v>388</v>
      </c>
    </row>
    <row r="22" customFormat="false" ht="12.75" hidden="false" customHeight="false" outlineLevel="0" collapsed="false">
      <c r="A22" s="260" t="s">
        <v>391</v>
      </c>
      <c r="B22" s="255" t="s">
        <v>386</v>
      </c>
      <c r="C22" s="253"/>
      <c r="D22" s="255" t="s">
        <v>387</v>
      </c>
      <c r="E22" s="255" t="s">
        <v>388</v>
      </c>
    </row>
    <row r="23" customFormat="false" ht="12.75" hidden="false" customHeight="false" outlineLevel="0" collapsed="false">
      <c r="A23" s="260" t="s">
        <v>392</v>
      </c>
      <c r="B23" s="255" t="s">
        <v>386</v>
      </c>
      <c r="C23" s="253"/>
      <c r="D23" s="255" t="s">
        <v>387</v>
      </c>
      <c r="E23" s="255" t="s">
        <v>388</v>
      </c>
    </row>
    <row r="24" customFormat="false" ht="12.75" hidden="false" customHeight="false" outlineLevel="0" collapsed="false">
      <c r="A24" s="260" t="s">
        <v>393</v>
      </c>
      <c r="B24" s="255" t="s">
        <v>386</v>
      </c>
      <c r="C24" s="253"/>
      <c r="D24" s="255" t="s">
        <v>387</v>
      </c>
      <c r="E24" s="255" t="s">
        <v>388</v>
      </c>
    </row>
    <row r="25" customFormat="false" ht="12.75" hidden="false" customHeight="false" outlineLevel="0" collapsed="false">
      <c r="A25" s="260" t="s">
        <v>394</v>
      </c>
      <c r="B25" s="255" t="s">
        <v>386</v>
      </c>
      <c r="C25" s="253"/>
      <c r="D25" s="255" t="s">
        <v>387</v>
      </c>
      <c r="E25" s="255" t="s">
        <v>388</v>
      </c>
    </row>
    <row r="26" customFormat="false" ht="12.75" hidden="false" customHeight="false" outlineLevel="0" collapsed="false">
      <c r="A26" s="260" t="s">
        <v>395</v>
      </c>
      <c r="B26" s="255" t="s">
        <v>386</v>
      </c>
      <c r="C26" s="253"/>
      <c r="D26" s="255" t="s">
        <v>387</v>
      </c>
      <c r="E26" s="255" t="s">
        <v>388</v>
      </c>
    </row>
    <row r="27" customFormat="false" ht="12.75" hidden="false" customHeight="false" outlineLevel="0" collapsed="false">
      <c r="A27" s="260" t="s">
        <v>396</v>
      </c>
      <c r="B27" s="255" t="s">
        <v>386</v>
      </c>
      <c r="C27" s="253"/>
      <c r="D27" s="255" t="s">
        <v>387</v>
      </c>
      <c r="E27" s="255" t="s">
        <v>388</v>
      </c>
    </row>
    <row r="28" customFormat="false" ht="12.75" hidden="false" customHeight="false" outlineLevel="0" collapsed="false">
      <c r="A28" s="260" t="s">
        <v>397</v>
      </c>
      <c r="B28" s="255" t="s">
        <v>386</v>
      </c>
      <c r="C28" s="253"/>
      <c r="D28" s="255" t="s">
        <v>387</v>
      </c>
      <c r="E28" s="255" t="s">
        <v>388</v>
      </c>
    </row>
    <row r="29" customFormat="false" ht="12.75" hidden="false" customHeight="false" outlineLevel="0" collapsed="false">
      <c r="A29" s="260" t="s">
        <v>398</v>
      </c>
      <c r="B29" s="255" t="s">
        <v>386</v>
      </c>
      <c r="C29" s="253"/>
      <c r="D29" s="255" t="s">
        <v>387</v>
      </c>
      <c r="E29" s="255" t="s">
        <v>388</v>
      </c>
    </row>
    <row r="30" customFormat="false" ht="12.75" hidden="false" customHeight="false" outlineLevel="0" collapsed="false">
      <c r="A30" s="260" t="s">
        <v>399</v>
      </c>
      <c r="B30" s="255" t="s">
        <v>386</v>
      </c>
      <c r="C30" s="253"/>
      <c r="D30" s="255" t="s">
        <v>387</v>
      </c>
      <c r="E30" s="255" t="s">
        <v>388</v>
      </c>
    </row>
    <row r="31" customFormat="false" ht="12.75" hidden="false" customHeight="false" outlineLevel="0" collapsed="false">
      <c r="A31" s="260" t="s">
        <v>400</v>
      </c>
      <c r="B31" s="255" t="s">
        <v>386</v>
      </c>
      <c r="C31" s="253"/>
      <c r="D31" s="255" t="s">
        <v>387</v>
      </c>
      <c r="E31" s="255" t="s">
        <v>388</v>
      </c>
    </row>
    <row r="32" customFormat="false" ht="12.75" hidden="false" customHeight="false" outlineLevel="0" collapsed="false">
      <c r="A32" s="260" t="s">
        <v>401</v>
      </c>
      <c r="B32" s="255" t="s">
        <v>386</v>
      </c>
      <c r="C32" s="253"/>
      <c r="D32" s="255" t="s">
        <v>387</v>
      </c>
      <c r="E32" s="255" t="s">
        <v>388</v>
      </c>
    </row>
    <row r="33" customFormat="false" ht="12.75" hidden="false" customHeight="false" outlineLevel="0" collapsed="false">
      <c r="A33" s="260" t="s">
        <v>402</v>
      </c>
      <c r="B33" s="255" t="s">
        <v>386</v>
      </c>
      <c r="C33" s="253"/>
      <c r="D33" s="255" t="s">
        <v>387</v>
      </c>
      <c r="E33" s="255" t="s">
        <v>388</v>
      </c>
    </row>
    <row r="34" customFormat="false" ht="12.75" hidden="false" customHeight="false" outlineLevel="0" collapsed="false">
      <c r="A34" s="260" t="s">
        <v>403</v>
      </c>
      <c r="B34" s="255" t="s">
        <v>386</v>
      </c>
      <c r="C34" s="253"/>
      <c r="D34" s="255" t="s">
        <v>387</v>
      </c>
      <c r="E34" s="255" t="s">
        <v>388</v>
      </c>
    </row>
    <row r="35" customFormat="false" ht="12.75" hidden="false" customHeight="false" outlineLevel="0" collapsed="false">
      <c r="A35" s="260" t="s">
        <v>404</v>
      </c>
      <c r="B35" s="255" t="s">
        <v>386</v>
      </c>
      <c r="C35" s="253"/>
      <c r="D35" s="255" t="s">
        <v>387</v>
      </c>
      <c r="E35" s="255" t="s">
        <v>388</v>
      </c>
    </row>
    <row r="36" customFormat="false" ht="12.75" hidden="false" customHeight="false" outlineLevel="0" collapsed="false">
      <c r="A36" s="260" t="s">
        <v>405</v>
      </c>
      <c r="B36" s="255" t="s">
        <v>386</v>
      </c>
      <c r="C36" s="253"/>
      <c r="D36" s="255" t="s">
        <v>387</v>
      </c>
      <c r="E36" s="255" t="s">
        <v>388</v>
      </c>
    </row>
    <row r="37" customFormat="false" ht="12.75" hidden="false" customHeight="false" outlineLevel="0" collapsed="false">
      <c r="A37" s="260" t="s">
        <v>406</v>
      </c>
      <c r="B37" s="255" t="s">
        <v>386</v>
      </c>
      <c r="C37" s="253"/>
      <c r="D37" s="255" t="s">
        <v>387</v>
      </c>
      <c r="E37" s="255" t="s">
        <v>388</v>
      </c>
    </row>
    <row r="38" customFormat="false" ht="12.75" hidden="false" customHeight="false" outlineLevel="0" collapsed="false">
      <c r="A38" s="260" t="s">
        <v>407</v>
      </c>
      <c r="B38" s="255" t="s">
        <v>386</v>
      </c>
      <c r="C38" s="253"/>
      <c r="D38" s="255" t="s">
        <v>387</v>
      </c>
      <c r="E38" s="255" t="s">
        <v>388</v>
      </c>
    </row>
    <row r="39" customFormat="false" ht="12.75" hidden="false" customHeight="false" outlineLevel="0" collapsed="false">
      <c r="A39" s="260" t="s">
        <v>408</v>
      </c>
      <c r="B39" s="255" t="s">
        <v>386</v>
      </c>
      <c r="C39" s="253"/>
      <c r="D39" s="255" t="s">
        <v>387</v>
      </c>
      <c r="E39" s="255" t="s">
        <v>388</v>
      </c>
    </row>
    <row r="40" customFormat="false" ht="12.75" hidden="false" customHeight="false" outlineLevel="0" collapsed="false">
      <c r="A40" s="260" t="s">
        <v>409</v>
      </c>
      <c r="B40" s="255" t="s">
        <v>386</v>
      </c>
      <c r="C40" s="253"/>
      <c r="D40" s="255" t="s">
        <v>387</v>
      </c>
      <c r="E40" s="255" t="s">
        <v>388</v>
      </c>
    </row>
    <row r="41" customFormat="false" ht="12.75" hidden="false" customHeight="false" outlineLevel="0" collapsed="false">
      <c r="A41" s="260" t="s">
        <v>410</v>
      </c>
      <c r="B41" s="255" t="s">
        <v>386</v>
      </c>
      <c r="C41" s="253"/>
      <c r="D41" s="255" t="s">
        <v>387</v>
      </c>
      <c r="E41" s="255" t="s">
        <v>388</v>
      </c>
    </row>
    <row r="42" customFormat="false" ht="12.75" hidden="false" customHeight="false" outlineLevel="0" collapsed="false">
      <c r="A42" s="260" t="s">
        <v>411</v>
      </c>
      <c r="B42" s="255" t="s">
        <v>386</v>
      </c>
      <c r="C42" s="253"/>
      <c r="D42" s="255" t="s">
        <v>387</v>
      </c>
      <c r="E42" s="255" t="s">
        <v>388</v>
      </c>
    </row>
    <row r="43" customFormat="false" ht="12.75" hidden="false" customHeight="false" outlineLevel="0" collapsed="false">
      <c r="A43" s="260" t="s">
        <v>412</v>
      </c>
      <c r="B43" s="255" t="s">
        <v>386</v>
      </c>
      <c r="C43" s="253"/>
      <c r="D43" s="255" t="s">
        <v>387</v>
      </c>
      <c r="E43" s="255" t="s">
        <v>388</v>
      </c>
    </row>
    <row r="44" customFormat="false" ht="12.75" hidden="false" customHeight="false" outlineLevel="0" collapsed="false">
      <c r="A44" s="260" t="s">
        <v>413</v>
      </c>
      <c r="B44" s="255" t="s">
        <v>386</v>
      </c>
      <c r="C44" s="253"/>
      <c r="D44" s="255" t="s">
        <v>387</v>
      </c>
      <c r="E44" s="255" t="s">
        <v>388</v>
      </c>
    </row>
    <row r="45" customFormat="false" ht="12.75" hidden="false" customHeight="false" outlineLevel="0" collapsed="false">
      <c r="A45" s="260" t="s">
        <v>414</v>
      </c>
      <c r="B45" s="255" t="s">
        <v>386</v>
      </c>
      <c r="C45" s="253"/>
      <c r="D45" s="255" t="s">
        <v>387</v>
      </c>
      <c r="E45" s="255" t="s">
        <v>388</v>
      </c>
    </row>
    <row r="46" customFormat="false" ht="12.75" hidden="false" customHeight="false" outlineLevel="0" collapsed="false">
      <c r="A46" s="260" t="s">
        <v>415</v>
      </c>
      <c r="B46" s="255" t="s">
        <v>386</v>
      </c>
      <c r="C46" s="253"/>
      <c r="D46" s="255" t="s">
        <v>387</v>
      </c>
      <c r="E46" s="255" t="s">
        <v>388</v>
      </c>
    </row>
    <row r="47" customFormat="false" ht="12.75" hidden="false" customHeight="false" outlineLevel="0" collapsed="false">
      <c r="A47" s="260" t="s">
        <v>389</v>
      </c>
      <c r="B47" s="255" t="s">
        <v>416</v>
      </c>
      <c r="C47" s="253"/>
      <c r="D47" s="255" t="s">
        <v>417</v>
      </c>
      <c r="E47" s="255" t="s">
        <v>388</v>
      </c>
    </row>
    <row r="48" customFormat="false" ht="12.75" hidden="false" customHeight="false" outlineLevel="0" collapsed="false">
      <c r="A48" s="260" t="s">
        <v>396</v>
      </c>
      <c r="B48" s="255" t="s">
        <v>418</v>
      </c>
      <c r="C48" s="253"/>
      <c r="D48" s="255" t="s">
        <v>417</v>
      </c>
      <c r="E48" s="255" t="s">
        <v>388</v>
      </c>
    </row>
    <row r="49" customFormat="false" ht="12.75" hidden="false" customHeight="false" outlineLevel="0" collapsed="false">
      <c r="A49" s="260" t="s">
        <v>391</v>
      </c>
      <c r="B49" s="255" t="s">
        <v>419</v>
      </c>
      <c r="C49" s="253"/>
      <c r="D49" s="255" t="s">
        <v>417</v>
      </c>
      <c r="E49" s="255" t="s">
        <v>388</v>
      </c>
    </row>
    <row r="50" customFormat="false" ht="12.75" hidden="false" customHeight="false" outlineLevel="0" collapsed="false">
      <c r="A50" s="260" t="s">
        <v>420</v>
      </c>
      <c r="B50" s="255" t="s">
        <v>386</v>
      </c>
      <c r="C50" s="253"/>
      <c r="D50" s="253" t="s">
        <v>421</v>
      </c>
      <c r="E50" s="255" t="s">
        <v>422</v>
      </c>
    </row>
    <row r="51" customFormat="false" ht="12.75" hidden="false" customHeight="false" outlineLevel="0" collapsed="false">
      <c r="A51" s="260" t="s">
        <v>423</v>
      </c>
      <c r="B51" s="255" t="s">
        <v>386</v>
      </c>
      <c r="C51" s="253"/>
      <c r="D51" s="253" t="s">
        <v>421</v>
      </c>
      <c r="E51" s="255" t="s">
        <v>422</v>
      </c>
    </row>
    <row r="52" customFormat="false" ht="12.75" hidden="false" customHeight="false" outlineLevel="0" collapsed="false">
      <c r="A52" s="260" t="s">
        <v>424</v>
      </c>
      <c r="B52" s="255" t="s">
        <v>386</v>
      </c>
      <c r="C52" s="253"/>
      <c r="D52" s="253" t="s">
        <v>421</v>
      </c>
      <c r="E52" s="255" t="s">
        <v>422</v>
      </c>
    </row>
    <row r="53" customFormat="false" ht="12.75" hidden="false" customHeight="false" outlineLevel="0" collapsed="false">
      <c r="A53" s="260" t="s">
        <v>425</v>
      </c>
      <c r="B53" s="255" t="s">
        <v>386</v>
      </c>
      <c r="C53" s="253"/>
      <c r="D53" s="253" t="s">
        <v>421</v>
      </c>
      <c r="E53" s="255" t="s">
        <v>426</v>
      </c>
    </row>
    <row r="54" customFormat="false" ht="56.25" hidden="false" customHeight="false" outlineLevel="0" collapsed="false">
      <c r="A54" s="260" t="s">
        <v>425</v>
      </c>
      <c r="B54" s="254" t="s">
        <v>427</v>
      </c>
      <c r="C54" s="252"/>
      <c r="D54" s="255" t="s">
        <v>428</v>
      </c>
      <c r="E54" s="255" t="s">
        <v>426</v>
      </c>
    </row>
    <row r="55" customFormat="false" ht="12.75" hidden="false" customHeight="false" outlineLevel="0" collapsed="false">
      <c r="A55" s="260" t="s">
        <v>429</v>
      </c>
      <c r="B55" s="255" t="s">
        <v>386</v>
      </c>
      <c r="C55" s="253"/>
      <c r="D55" s="253" t="s">
        <v>421</v>
      </c>
      <c r="E55" s="255" t="s">
        <v>422</v>
      </c>
    </row>
    <row r="56" customFormat="false" ht="12.75" hidden="false" customHeight="false" outlineLevel="0" collapsed="false">
      <c r="A56" s="260" t="s">
        <v>430</v>
      </c>
      <c r="B56" s="255" t="s">
        <v>386</v>
      </c>
      <c r="C56" s="253"/>
      <c r="D56" s="253" t="s">
        <v>421</v>
      </c>
      <c r="E56" s="255" t="s">
        <v>422</v>
      </c>
    </row>
    <row r="57" customFormat="false" ht="12.75" hidden="false" customHeight="false" outlineLevel="0" collapsed="false">
      <c r="A57" s="260" t="s">
        <v>431</v>
      </c>
      <c r="B57" s="255" t="s">
        <v>386</v>
      </c>
      <c r="C57" s="253"/>
      <c r="D57" s="253" t="s">
        <v>421</v>
      </c>
      <c r="E57" s="255" t="s">
        <v>422</v>
      </c>
    </row>
    <row r="58" customFormat="false" ht="12.75" hidden="false" customHeight="false" outlineLevel="0" collapsed="false">
      <c r="A58" s="260" t="s">
        <v>432</v>
      </c>
      <c r="B58" s="255" t="s">
        <v>386</v>
      </c>
      <c r="C58" s="253"/>
      <c r="D58" s="253" t="s">
        <v>421</v>
      </c>
      <c r="E58" s="255" t="s">
        <v>422</v>
      </c>
    </row>
    <row r="59" customFormat="false" ht="12.75" hidden="false" customHeight="false" outlineLevel="0" collapsed="false">
      <c r="A59" s="260" t="s">
        <v>433</v>
      </c>
      <c r="B59" s="255" t="s">
        <v>386</v>
      </c>
      <c r="C59" s="253"/>
      <c r="D59" s="253" t="s">
        <v>421</v>
      </c>
      <c r="E59" s="255" t="s">
        <v>422</v>
      </c>
    </row>
    <row r="60" customFormat="false" ht="12.75" hidden="false" customHeight="false" outlineLevel="0" collapsed="false">
      <c r="A60" s="260" t="s">
        <v>434</v>
      </c>
      <c r="B60" s="255" t="s">
        <v>386</v>
      </c>
      <c r="C60" s="253"/>
      <c r="D60" s="253" t="s">
        <v>421</v>
      </c>
      <c r="E60" s="255" t="s">
        <v>426</v>
      </c>
    </row>
    <row r="61" customFormat="false" ht="12.75" hidden="false" customHeight="false" outlineLevel="0" collapsed="false">
      <c r="A61" s="260" t="s">
        <v>435</v>
      </c>
      <c r="B61" s="255" t="s">
        <v>386</v>
      </c>
      <c r="C61" s="253"/>
      <c r="D61" s="253" t="s">
        <v>421</v>
      </c>
      <c r="E61" s="255" t="s">
        <v>426</v>
      </c>
    </row>
    <row r="62" customFormat="false" ht="12.75" hidden="false" customHeight="false" outlineLevel="0" collapsed="false">
      <c r="A62" s="260" t="s">
        <v>436</v>
      </c>
      <c r="B62" s="255" t="s">
        <v>386</v>
      </c>
      <c r="C62" s="253"/>
      <c r="D62" s="253" t="s">
        <v>421</v>
      </c>
      <c r="E62" s="255" t="s">
        <v>422</v>
      </c>
    </row>
    <row r="63" customFormat="false" ht="12.75" hidden="false" customHeight="false" outlineLevel="0" collapsed="false">
      <c r="A63" s="260" t="s">
        <v>437</v>
      </c>
      <c r="B63" s="255" t="s">
        <v>386</v>
      </c>
      <c r="C63" s="253"/>
      <c r="D63" s="253" t="s">
        <v>421</v>
      </c>
      <c r="E63" s="255" t="s">
        <v>422</v>
      </c>
    </row>
    <row r="64" customFormat="false" ht="12.75" hidden="false" customHeight="false" outlineLevel="0" collapsed="false">
      <c r="A64" s="260" t="s">
        <v>438</v>
      </c>
      <c r="B64" s="255" t="s">
        <v>386</v>
      </c>
      <c r="C64" s="253"/>
      <c r="D64" s="253" t="s">
        <v>421</v>
      </c>
      <c r="E64" s="255" t="s">
        <v>426</v>
      </c>
    </row>
    <row r="65" customFormat="false" ht="12.75" hidden="false" customHeight="false" outlineLevel="0" collapsed="false">
      <c r="A65" s="260" t="s">
        <v>438</v>
      </c>
      <c r="B65" s="255" t="s">
        <v>439</v>
      </c>
      <c r="C65" s="253"/>
      <c r="D65" s="255" t="s">
        <v>440</v>
      </c>
      <c r="E65" s="255" t="s">
        <v>426</v>
      </c>
    </row>
    <row r="66" customFormat="false" ht="12.75" hidden="false" customHeight="false" outlineLevel="0" collapsed="false">
      <c r="A66" s="260" t="s">
        <v>441</v>
      </c>
      <c r="B66" s="255" t="s">
        <v>386</v>
      </c>
      <c r="C66" s="253"/>
      <c r="D66" s="253" t="s">
        <v>421</v>
      </c>
      <c r="E66" s="255" t="s">
        <v>426</v>
      </c>
    </row>
    <row r="67" customFormat="false" ht="12.75" hidden="false" customHeight="false" outlineLevel="0" collapsed="false">
      <c r="A67" s="260" t="s">
        <v>442</v>
      </c>
      <c r="B67" s="255" t="s">
        <v>386</v>
      </c>
      <c r="C67" s="253"/>
      <c r="D67" s="253" t="s">
        <v>421</v>
      </c>
      <c r="E67" s="255" t="s">
        <v>422</v>
      </c>
    </row>
    <row r="68" customFormat="false" ht="12.75" hidden="false" customHeight="false" outlineLevel="0" collapsed="false">
      <c r="A68" s="260" t="s">
        <v>443</v>
      </c>
      <c r="B68" s="255" t="s">
        <v>386</v>
      </c>
      <c r="C68" s="253"/>
      <c r="D68" s="253" t="s">
        <v>421</v>
      </c>
      <c r="E68" s="255" t="s">
        <v>422</v>
      </c>
    </row>
    <row r="69" customFormat="false" ht="12.75" hidden="false" customHeight="false" outlineLevel="0" collapsed="false">
      <c r="A69" s="260" t="s">
        <v>444</v>
      </c>
      <c r="B69" s="255" t="s">
        <v>386</v>
      </c>
      <c r="C69" s="253"/>
      <c r="D69" s="253" t="s">
        <v>421</v>
      </c>
      <c r="E69" s="255" t="s">
        <v>422</v>
      </c>
    </row>
    <row r="70" customFormat="false" ht="12.75" hidden="false" customHeight="false" outlineLevel="0" collapsed="false">
      <c r="A70" s="260" t="s">
        <v>445</v>
      </c>
      <c r="B70" s="255" t="s">
        <v>386</v>
      </c>
      <c r="C70" s="253"/>
      <c r="D70" s="253" t="s">
        <v>421</v>
      </c>
      <c r="E70" s="255" t="s">
        <v>426</v>
      </c>
    </row>
    <row r="71" customFormat="false" ht="12.75" hidden="false" customHeight="false" outlineLevel="0" collapsed="false">
      <c r="A71" s="260" t="s">
        <v>446</v>
      </c>
      <c r="B71" s="255" t="s">
        <v>386</v>
      </c>
      <c r="C71" s="253"/>
      <c r="D71" s="253" t="s">
        <v>421</v>
      </c>
      <c r="E71" s="255" t="s">
        <v>422</v>
      </c>
    </row>
    <row r="72" customFormat="false" ht="12.75" hidden="false" customHeight="false" outlineLevel="0" collapsed="false">
      <c r="A72" s="260" t="s">
        <v>447</v>
      </c>
      <c r="B72" s="255" t="s">
        <v>386</v>
      </c>
      <c r="C72" s="253"/>
      <c r="D72" s="253" t="s">
        <v>421</v>
      </c>
      <c r="E72" s="255" t="s">
        <v>426</v>
      </c>
    </row>
    <row r="73" customFormat="false" ht="12.75" hidden="false" customHeight="false" outlineLevel="0" collapsed="false">
      <c r="A73" s="260" t="s">
        <v>448</v>
      </c>
      <c r="B73" s="255" t="s">
        <v>386</v>
      </c>
      <c r="C73" s="253"/>
      <c r="D73" s="253" t="s">
        <v>421</v>
      </c>
      <c r="E73" s="255" t="s">
        <v>422</v>
      </c>
    </row>
    <row r="74" customFormat="false" ht="12.75" hidden="false" customHeight="false" outlineLevel="0" collapsed="false">
      <c r="A74" s="260" t="s">
        <v>449</v>
      </c>
      <c r="B74" s="255" t="s">
        <v>386</v>
      </c>
      <c r="C74" s="253"/>
      <c r="D74" s="253" t="s">
        <v>421</v>
      </c>
      <c r="E74" s="255" t="s">
        <v>426</v>
      </c>
    </row>
    <row r="75" customFormat="false" ht="12.75" hidden="false" customHeight="false" outlineLevel="0" collapsed="false">
      <c r="A75" s="260" t="s">
        <v>450</v>
      </c>
      <c r="B75" s="255" t="s">
        <v>386</v>
      </c>
      <c r="C75" s="253"/>
      <c r="D75" s="253" t="s">
        <v>421</v>
      </c>
      <c r="E75" s="255" t="s">
        <v>426</v>
      </c>
    </row>
    <row r="76" customFormat="false" ht="25.5" hidden="false" customHeight="true" outlineLevel="0" collapsed="false">
      <c r="A76" s="260" t="s">
        <v>450</v>
      </c>
      <c r="B76" s="252" t="s">
        <v>451</v>
      </c>
      <c r="C76" s="252"/>
      <c r="D76" s="255" t="s">
        <v>452</v>
      </c>
      <c r="E76" s="255" t="s">
        <v>426</v>
      </c>
    </row>
    <row r="77" customFormat="false" ht="12.75" hidden="false" customHeight="false" outlineLevel="0" collapsed="false">
      <c r="A77" s="260" t="s">
        <v>453</v>
      </c>
      <c r="B77" s="255" t="s">
        <v>386</v>
      </c>
      <c r="C77" s="253"/>
      <c r="D77" s="253" t="s">
        <v>421</v>
      </c>
      <c r="E77" s="255" t="s">
        <v>426</v>
      </c>
    </row>
    <row r="78" customFormat="false" ht="42.6" hidden="false" customHeight="true" outlineLevel="0" collapsed="false">
      <c r="A78" s="260" t="s">
        <v>453</v>
      </c>
      <c r="B78" s="254" t="s">
        <v>454</v>
      </c>
      <c r="C78" s="252"/>
      <c r="D78" s="255" t="s">
        <v>440</v>
      </c>
      <c r="E78" s="255" t="s">
        <v>426</v>
      </c>
    </row>
    <row r="79" customFormat="false" ht="12.75" hidden="false" customHeight="false" outlineLevel="0" collapsed="false">
      <c r="A79" s="260" t="s">
        <v>455</v>
      </c>
      <c r="B79" s="255" t="s">
        <v>386</v>
      </c>
      <c r="C79" s="253"/>
      <c r="D79" s="253" t="s">
        <v>421</v>
      </c>
      <c r="E79" s="255" t="s">
        <v>426</v>
      </c>
    </row>
    <row r="80" customFormat="false" ht="12.75" hidden="false" customHeight="false" outlineLevel="0" collapsed="false">
      <c r="A80" s="260" t="s">
        <v>456</v>
      </c>
      <c r="B80" s="255" t="s">
        <v>386</v>
      </c>
      <c r="C80" s="253"/>
      <c r="D80" s="253" t="s">
        <v>421</v>
      </c>
      <c r="E80" s="255" t="s">
        <v>422</v>
      </c>
    </row>
    <row r="81" customFormat="false" ht="12.75" hidden="false" customHeight="false" outlineLevel="0" collapsed="false">
      <c r="A81" s="260" t="s">
        <v>457</v>
      </c>
      <c r="B81" s="255" t="s">
        <v>386</v>
      </c>
      <c r="C81" s="253"/>
      <c r="D81" s="253" t="s">
        <v>421</v>
      </c>
      <c r="E81" s="255" t="s">
        <v>426</v>
      </c>
    </row>
    <row r="82" customFormat="false" ht="12.75" hidden="false" customHeight="false" outlineLevel="0" collapsed="false">
      <c r="A82" s="260" t="s">
        <v>458</v>
      </c>
      <c r="B82" s="255" t="s">
        <v>386</v>
      </c>
      <c r="C82" s="253"/>
      <c r="D82" s="253" t="s">
        <v>421</v>
      </c>
      <c r="E82" s="255" t="s">
        <v>426</v>
      </c>
    </row>
    <row r="83" customFormat="false" ht="12.75" hidden="false" customHeight="false" outlineLevel="0" collapsed="false">
      <c r="A83" s="260" t="s">
        <v>459</v>
      </c>
      <c r="B83" s="255" t="s">
        <v>386</v>
      </c>
      <c r="C83" s="253"/>
      <c r="D83" s="253" t="s">
        <v>421</v>
      </c>
      <c r="E83" s="255" t="s">
        <v>426</v>
      </c>
    </row>
    <row r="84" customFormat="false" ht="12.75" hidden="false" customHeight="false" outlineLevel="0" collapsed="false">
      <c r="A84" s="260" t="s">
        <v>459</v>
      </c>
      <c r="B84" s="253" t="s">
        <v>460</v>
      </c>
      <c r="C84" s="253"/>
      <c r="D84" s="255" t="s">
        <v>440</v>
      </c>
      <c r="E84" s="255" t="s">
        <v>426</v>
      </c>
    </row>
    <row r="85" customFormat="false" ht="12.75" hidden="false" customHeight="false" outlineLevel="0" collapsed="false">
      <c r="A85" s="260" t="s">
        <v>461</v>
      </c>
      <c r="B85" s="255" t="s">
        <v>386</v>
      </c>
      <c r="C85" s="253"/>
      <c r="D85" s="253" t="s">
        <v>421</v>
      </c>
      <c r="E85" s="255" t="s">
        <v>422</v>
      </c>
    </row>
    <row r="86" customFormat="false" ht="12.75" hidden="false" customHeight="false" outlineLevel="0" collapsed="false">
      <c r="A86" s="260" t="s">
        <v>462</v>
      </c>
      <c r="B86" s="255" t="s">
        <v>386</v>
      </c>
      <c r="C86" s="253"/>
      <c r="D86" s="253" t="s">
        <v>421</v>
      </c>
      <c r="E86" s="255" t="s">
        <v>422</v>
      </c>
    </row>
    <row r="87" customFormat="false" ht="12.75" hidden="false" customHeight="false" outlineLevel="0" collapsed="false">
      <c r="A87" s="260" t="s">
        <v>463</v>
      </c>
      <c r="B87" s="255" t="s">
        <v>386</v>
      </c>
      <c r="C87" s="253"/>
      <c r="D87" s="253" t="s">
        <v>421</v>
      </c>
      <c r="E87" s="255" t="s">
        <v>422</v>
      </c>
    </row>
    <row r="88" customFormat="false" ht="12.75" hidden="false" customHeight="false" outlineLevel="0" collapsed="false">
      <c r="A88" s="260" t="s">
        <v>464</v>
      </c>
      <c r="B88" s="255" t="s">
        <v>386</v>
      </c>
      <c r="C88" s="253"/>
      <c r="D88" s="253" t="s">
        <v>421</v>
      </c>
      <c r="E88" s="255" t="s">
        <v>422</v>
      </c>
    </row>
    <row r="89" customFormat="false" ht="12.75" hidden="false" customHeight="false" outlineLevel="0" collapsed="false">
      <c r="A89" s="260" t="s">
        <v>465</v>
      </c>
      <c r="B89" s="255" t="s">
        <v>386</v>
      </c>
      <c r="C89" s="253"/>
      <c r="D89" s="253" t="s">
        <v>421</v>
      </c>
      <c r="E89" s="255" t="s">
        <v>426</v>
      </c>
    </row>
    <row r="90" customFormat="false" ht="12.75" hidden="false" customHeight="false" outlineLevel="0" collapsed="false">
      <c r="A90" s="260" t="s">
        <v>466</v>
      </c>
      <c r="B90" s="255" t="s">
        <v>386</v>
      </c>
      <c r="C90" s="253"/>
      <c r="D90" s="253" t="s">
        <v>421</v>
      </c>
      <c r="E90" s="255" t="s">
        <v>426</v>
      </c>
    </row>
    <row r="91" customFormat="false" ht="12.75" hidden="false" customHeight="false" outlineLevel="0" collapsed="false">
      <c r="A91" s="260" t="s">
        <v>467</v>
      </c>
      <c r="B91" s="255" t="s">
        <v>386</v>
      </c>
      <c r="C91" s="253"/>
      <c r="D91" s="253" t="s">
        <v>421</v>
      </c>
      <c r="E91" s="255" t="s">
        <v>426</v>
      </c>
    </row>
    <row r="92" customFormat="false" ht="12.75" hidden="false" customHeight="false" outlineLevel="0" collapsed="false">
      <c r="A92" s="260" t="s">
        <v>468</v>
      </c>
      <c r="B92" s="255" t="s">
        <v>386</v>
      </c>
      <c r="C92" s="253"/>
      <c r="D92" s="253" t="s">
        <v>421</v>
      </c>
      <c r="E92" s="255" t="s">
        <v>426</v>
      </c>
    </row>
    <row r="93" customFormat="false" ht="12.75" hidden="false" customHeight="false" outlineLevel="0" collapsed="false">
      <c r="A93" s="260" t="s">
        <v>469</v>
      </c>
      <c r="B93" s="255" t="s">
        <v>386</v>
      </c>
      <c r="C93" s="253"/>
      <c r="D93" s="253" t="s">
        <v>421</v>
      </c>
      <c r="E93" s="255" t="s">
        <v>422</v>
      </c>
    </row>
    <row r="94" customFormat="false" ht="12.75" hidden="false" customHeight="false" outlineLevel="0" collapsed="false">
      <c r="A94" s="260" t="s">
        <v>470</v>
      </c>
      <c r="B94" s="255" t="s">
        <v>386</v>
      </c>
      <c r="C94" s="253"/>
      <c r="D94" s="253" t="s">
        <v>421</v>
      </c>
      <c r="E94" s="255" t="s">
        <v>426</v>
      </c>
    </row>
    <row r="95" customFormat="false" ht="42.6" hidden="false" customHeight="true" outlineLevel="0" collapsed="false">
      <c r="A95" s="260" t="s">
        <v>470</v>
      </c>
      <c r="B95" s="252" t="s">
        <v>471</v>
      </c>
      <c r="C95" s="252"/>
      <c r="D95" s="255" t="s">
        <v>440</v>
      </c>
      <c r="E95" s="255" t="s">
        <v>426</v>
      </c>
    </row>
    <row r="96" customFormat="false" ht="12.75" hidden="false" customHeight="false" outlineLevel="0" collapsed="false">
      <c r="A96" s="260" t="s">
        <v>472</v>
      </c>
      <c r="B96" s="255" t="s">
        <v>386</v>
      </c>
      <c r="C96" s="253"/>
      <c r="D96" s="253" t="s">
        <v>421</v>
      </c>
      <c r="E96" s="255" t="s">
        <v>426</v>
      </c>
    </row>
    <row r="97" customFormat="false" ht="12.75" hidden="false" customHeight="false" outlineLevel="0" collapsed="false">
      <c r="A97" s="260" t="s">
        <v>473</v>
      </c>
      <c r="B97" s="255" t="s">
        <v>386</v>
      </c>
      <c r="C97" s="253"/>
      <c r="D97" s="253" t="s">
        <v>421</v>
      </c>
      <c r="E97" s="255" t="s">
        <v>422</v>
      </c>
    </row>
    <row r="98" customFormat="false" ht="12.75" hidden="false" customHeight="false" outlineLevel="0" collapsed="false">
      <c r="A98" s="260" t="s">
        <v>474</v>
      </c>
      <c r="B98" s="255" t="s">
        <v>386</v>
      </c>
      <c r="C98" s="253"/>
      <c r="D98" s="253" t="s">
        <v>421</v>
      </c>
      <c r="E98" s="255" t="s">
        <v>422</v>
      </c>
    </row>
    <row r="99" customFormat="false" ht="12.75" hidden="false" customHeight="false" outlineLevel="0" collapsed="false">
      <c r="A99" s="260" t="s">
        <v>475</v>
      </c>
      <c r="B99" s="255" t="s">
        <v>386</v>
      </c>
      <c r="C99" s="253"/>
      <c r="D99" s="253" t="s">
        <v>421</v>
      </c>
      <c r="E99" s="255" t="s">
        <v>426</v>
      </c>
    </row>
    <row r="100" customFormat="false" ht="12.75" hidden="false" customHeight="false" outlineLevel="0" collapsed="false">
      <c r="A100" s="260" t="s">
        <v>476</v>
      </c>
      <c r="B100" s="255" t="s">
        <v>386</v>
      </c>
      <c r="C100" s="253"/>
      <c r="D100" s="253" t="s">
        <v>421</v>
      </c>
      <c r="E100" s="255" t="s">
        <v>422</v>
      </c>
    </row>
    <row r="101" customFormat="false" ht="12.75" hidden="false" customHeight="false" outlineLevel="0" collapsed="false">
      <c r="A101" s="261" t="s">
        <v>477</v>
      </c>
      <c r="B101" s="252" t="s">
        <v>478</v>
      </c>
      <c r="C101" s="252"/>
      <c r="D101" s="255" t="s">
        <v>479</v>
      </c>
      <c r="E101" s="255" t="s">
        <v>480</v>
      </c>
    </row>
    <row r="102" customFormat="false" ht="22.5" hidden="false" customHeight="false" outlineLevel="0" collapsed="false">
      <c r="A102" s="261" t="s">
        <v>481</v>
      </c>
      <c r="B102" s="252" t="s">
        <v>482</v>
      </c>
      <c r="C102" s="252"/>
      <c r="D102" s="254" t="s">
        <v>483</v>
      </c>
      <c r="E102" s="255" t="s">
        <v>480</v>
      </c>
    </row>
    <row r="103" customFormat="false" ht="12.75" hidden="false" customHeight="false" outlineLevel="0" collapsed="false">
      <c r="A103" s="261" t="s">
        <v>484</v>
      </c>
      <c r="B103" s="252" t="s">
        <v>485</v>
      </c>
      <c r="C103" s="252"/>
      <c r="D103" s="262" t="s">
        <v>486</v>
      </c>
      <c r="E103" s="255" t="s">
        <v>480</v>
      </c>
    </row>
    <row r="104" customFormat="false" ht="22.5" hidden="false" customHeight="false" outlineLevel="0" collapsed="false">
      <c r="A104" s="261" t="s">
        <v>487</v>
      </c>
      <c r="B104" s="253" t="s">
        <v>488</v>
      </c>
      <c r="C104" s="253"/>
      <c r="D104" s="254" t="s">
        <v>489</v>
      </c>
      <c r="E104" s="255" t="s">
        <v>480</v>
      </c>
    </row>
    <row r="105" customFormat="false" ht="22.5" hidden="false" customHeight="false" outlineLevel="0" collapsed="false">
      <c r="A105" s="261" t="s">
        <v>490</v>
      </c>
      <c r="B105" s="252" t="s">
        <v>491</v>
      </c>
      <c r="C105" s="252"/>
      <c r="D105" s="254" t="s">
        <v>492</v>
      </c>
      <c r="E105" s="255" t="s">
        <v>480</v>
      </c>
    </row>
    <row r="106" customFormat="false" ht="22.5" hidden="false" customHeight="false" outlineLevel="0" collapsed="false">
      <c r="A106" s="263" t="s">
        <v>493</v>
      </c>
      <c r="B106" s="252" t="s">
        <v>494</v>
      </c>
      <c r="C106" s="252"/>
      <c r="D106" s="264" t="s">
        <v>495</v>
      </c>
      <c r="E106" s="255" t="s">
        <v>480</v>
      </c>
    </row>
    <row r="107" customFormat="false" ht="22.5" hidden="false" customHeight="false" outlineLevel="0" collapsed="false">
      <c r="A107" s="261" t="s">
        <v>496</v>
      </c>
      <c r="B107" s="252" t="s">
        <v>497</v>
      </c>
      <c r="C107" s="252"/>
      <c r="D107" s="254" t="s">
        <v>498</v>
      </c>
      <c r="E107" s="255" t="s">
        <v>480</v>
      </c>
    </row>
    <row r="108" customFormat="false" ht="33.75" hidden="false" customHeight="false" outlineLevel="0" collapsed="false">
      <c r="A108" s="261" t="s">
        <v>499</v>
      </c>
      <c r="B108" s="252" t="s">
        <v>500</v>
      </c>
      <c r="C108" s="252"/>
      <c r="D108" s="254" t="s">
        <v>501</v>
      </c>
      <c r="E108" s="255" t="s">
        <v>480</v>
      </c>
    </row>
    <row r="109" customFormat="false" ht="12.75" hidden="false" customHeight="false" outlineLevel="0" collapsed="false">
      <c r="A109" s="261" t="s">
        <v>502</v>
      </c>
      <c r="B109" s="253" t="s">
        <v>503</v>
      </c>
      <c r="C109" s="253"/>
      <c r="D109" s="255" t="s">
        <v>504</v>
      </c>
      <c r="E109" s="255" t="s">
        <v>480</v>
      </c>
    </row>
    <row r="110" customFormat="false" ht="12.75" hidden="false" customHeight="false" outlineLevel="0" collapsed="false">
      <c r="A110" s="261" t="s">
        <v>505</v>
      </c>
      <c r="B110" s="253" t="s">
        <v>506</v>
      </c>
      <c r="C110" s="253"/>
      <c r="D110" s="253" t="s">
        <v>507</v>
      </c>
      <c r="E110" s="255" t="s">
        <v>480</v>
      </c>
    </row>
    <row r="111" customFormat="false" ht="33.95" hidden="false" customHeight="true" outlineLevel="0" collapsed="false">
      <c r="A111" s="261" t="s">
        <v>508</v>
      </c>
      <c r="B111" s="252" t="s">
        <v>509</v>
      </c>
      <c r="C111" s="252"/>
      <c r="D111" s="254" t="s">
        <v>510</v>
      </c>
      <c r="E111" s="255" t="s">
        <v>480</v>
      </c>
    </row>
    <row r="112" customFormat="false" ht="22.5" hidden="false" customHeight="false" outlineLevel="0" collapsed="false">
      <c r="A112" s="265" t="s">
        <v>511</v>
      </c>
      <c r="B112" s="254" t="s">
        <v>512</v>
      </c>
      <c r="C112" s="252"/>
      <c r="D112" s="252" t="s">
        <v>513</v>
      </c>
      <c r="E112" s="255" t="s">
        <v>480</v>
      </c>
    </row>
    <row r="113" customFormat="false" ht="12.75" hidden="false" customHeight="false" outlineLevel="0" collapsed="false">
      <c r="A113" s="261" t="s">
        <v>514</v>
      </c>
      <c r="B113" s="255" t="s">
        <v>386</v>
      </c>
      <c r="C113" s="253"/>
      <c r="D113" s="253" t="s">
        <v>515</v>
      </c>
      <c r="E113" s="255" t="s">
        <v>516</v>
      </c>
    </row>
    <row r="114" customFormat="false" ht="12.75" hidden="false" customHeight="false" outlineLevel="0" collapsed="false">
      <c r="A114" s="261" t="s">
        <v>517</v>
      </c>
      <c r="B114" s="255" t="s">
        <v>386</v>
      </c>
      <c r="C114" s="253"/>
      <c r="D114" s="253" t="s">
        <v>515</v>
      </c>
      <c r="E114" s="255" t="s">
        <v>516</v>
      </c>
    </row>
    <row r="115" customFormat="false" ht="12.75" hidden="false" customHeight="false" outlineLevel="0" collapsed="false">
      <c r="A115" s="261" t="s">
        <v>518</v>
      </c>
      <c r="B115" s="255" t="s">
        <v>386</v>
      </c>
      <c r="C115" s="253"/>
      <c r="D115" s="253" t="s">
        <v>515</v>
      </c>
      <c r="E115" s="255" t="s">
        <v>516</v>
      </c>
    </row>
    <row r="116" customFormat="false" ht="12.75" hidden="false" customHeight="false" outlineLevel="0" collapsed="false">
      <c r="A116" s="261" t="s">
        <v>477</v>
      </c>
      <c r="B116" s="255" t="s">
        <v>386</v>
      </c>
      <c r="C116" s="253"/>
      <c r="D116" s="253" t="s">
        <v>515</v>
      </c>
      <c r="E116" s="255" t="s">
        <v>516</v>
      </c>
    </row>
    <row r="117" customFormat="false" ht="12.75" hidden="false" customHeight="false" outlineLevel="0" collapsed="false">
      <c r="A117" s="261" t="s">
        <v>481</v>
      </c>
      <c r="B117" s="255" t="s">
        <v>386</v>
      </c>
      <c r="C117" s="253"/>
      <c r="D117" s="253" t="s">
        <v>515</v>
      </c>
      <c r="E117" s="255" t="s">
        <v>516</v>
      </c>
    </row>
    <row r="118" customFormat="false" ht="12.75" hidden="false" customHeight="false" outlineLevel="0" collapsed="false">
      <c r="A118" s="261" t="s">
        <v>502</v>
      </c>
      <c r="B118" s="255" t="s">
        <v>386</v>
      </c>
      <c r="C118" s="253"/>
      <c r="D118" s="253" t="s">
        <v>515</v>
      </c>
      <c r="E118" s="255" t="s">
        <v>516</v>
      </c>
    </row>
    <row r="119" customFormat="false" ht="12.75" hidden="false" customHeight="false" outlineLevel="0" collapsed="false">
      <c r="A119" s="261" t="s">
        <v>519</v>
      </c>
      <c r="B119" s="255" t="s">
        <v>386</v>
      </c>
      <c r="C119" s="253"/>
      <c r="D119" s="253" t="s">
        <v>515</v>
      </c>
      <c r="E119" s="255" t="s">
        <v>516</v>
      </c>
    </row>
    <row r="120" customFormat="false" ht="12.75" hidden="false" customHeight="false" outlineLevel="0" collapsed="false">
      <c r="A120" s="261" t="s">
        <v>520</v>
      </c>
      <c r="B120" s="255" t="s">
        <v>386</v>
      </c>
      <c r="C120" s="253"/>
      <c r="D120" s="253" t="s">
        <v>515</v>
      </c>
      <c r="E120" s="255" t="s">
        <v>516</v>
      </c>
    </row>
    <row r="121" customFormat="false" ht="12.75" hidden="false" customHeight="false" outlineLevel="0" collapsed="false">
      <c r="A121" s="261" t="s">
        <v>521</v>
      </c>
      <c r="B121" s="255" t="s">
        <v>386</v>
      </c>
      <c r="C121" s="253"/>
      <c r="D121" s="253" t="s">
        <v>515</v>
      </c>
      <c r="E121" s="255" t="s">
        <v>516</v>
      </c>
    </row>
    <row r="122" customFormat="false" ht="12.75" hidden="false" customHeight="false" outlineLevel="0" collapsed="false">
      <c r="A122" s="261" t="s">
        <v>522</v>
      </c>
      <c r="B122" s="255" t="s">
        <v>386</v>
      </c>
      <c r="C122" s="253"/>
      <c r="D122" s="253" t="s">
        <v>515</v>
      </c>
      <c r="E122" s="255" t="s">
        <v>516</v>
      </c>
    </row>
    <row r="123" customFormat="false" ht="12.75" hidden="false" customHeight="false" outlineLevel="0" collapsed="false">
      <c r="A123" s="261" t="s">
        <v>508</v>
      </c>
      <c r="B123" s="255" t="s">
        <v>386</v>
      </c>
      <c r="C123" s="253"/>
      <c r="D123" s="253" t="s">
        <v>515</v>
      </c>
      <c r="E123" s="255" t="s">
        <v>516</v>
      </c>
    </row>
    <row r="124" customFormat="false" ht="12.75" hidden="false" customHeight="false" outlineLevel="0" collapsed="false">
      <c r="A124" s="261" t="s">
        <v>496</v>
      </c>
      <c r="B124" s="255" t="s">
        <v>386</v>
      </c>
      <c r="C124" s="253"/>
      <c r="D124" s="253" t="s">
        <v>515</v>
      </c>
      <c r="E124" s="255" t="s">
        <v>516</v>
      </c>
    </row>
    <row r="125" customFormat="false" ht="12.75" hidden="false" customHeight="false" outlineLevel="0" collapsed="false">
      <c r="A125" s="261" t="s">
        <v>487</v>
      </c>
      <c r="B125" s="255" t="s">
        <v>386</v>
      </c>
      <c r="C125" s="253"/>
      <c r="D125" s="253" t="s">
        <v>515</v>
      </c>
      <c r="E125" s="255" t="s">
        <v>516</v>
      </c>
    </row>
    <row r="126" customFormat="false" ht="12.75" hidden="false" customHeight="false" outlineLevel="0" collapsed="false">
      <c r="A126" s="261" t="s">
        <v>523</v>
      </c>
      <c r="B126" s="255" t="s">
        <v>386</v>
      </c>
      <c r="C126" s="253"/>
      <c r="D126" s="253" t="s">
        <v>515</v>
      </c>
      <c r="E126" s="255" t="s">
        <v>516</v>
      </c>
    </row>
    <row r="127" customFormat="false" ht="12.75" hidden="false" customHeight="false" outlineLevel="0" collapsed="false">
      <c r="A127" s="261" t="s">
        <v>524</v>
      </c>
      <c r="B127" s="255" t="s">
        <v>386</v>
      </c>
      <c r="C127" s="253"/>
      <c r="D127" s="253" t="s">
        <v>515</v>
      </c>
      <c r="E127" s="255" t="s">
        <v>516</v>
      </c>
    </row>
    <row r="128" customFormat="false" ht="12.75" hidden="false" customHeight="false" outlineLevel="0" collapsed="false">
      <c r="A128" s="261" t="s">
        <v>525</v>
      </c>
      <c r="B128" s="255" t="s">
        <v>386</v>
      </c>
      <c r="C128" s="253"/>
      <c r="D128" s="253" t="s">
        <v>515</v>
      </c>
      <c r="E128" s="255" t="s">
        <v>516</v>
      </c>
    </row>
    <row r="129" customFormat="false" ht="12.75" hidden="false" customHeight="false" outlineLevel="0" collapsed="false">
      <c r="A129" s="261" t="s">
        <v>526</v>
      </c>
      <c r="B129" s="255" t="s">
        <v>386</v>
      </c>
      <c r="C129" s="253"/>
      <c r="D129" s="253" t="s">
        <v>515</v>
      </c>
      <c r="E129" s="255" t="s">
        <v>516</v>
      </c>
    </row>
    <row r="130" customFormat="false" ht="12.75" hidden="false" customHeight="false" outlineLevel="0" collapsed="false">
      <c r="A130" s="261" t="s">
        <v>527</v>
      </c>
      <c r="B130" s="255" t="s">
        <v>386</v>
      </c>
      <c r="C130" s="253"/>
      <c r="D130" s="253" t="s">
        <v>515</v>
      </c>
      <c r="E130" s="255" t="s">
        <v>516</v>
      </c>
    </row>
    <row r="131" customFormat="false" ht="12.75" hidden="false" customHeight="false" outlineLevel="0" collapsed="false">
      <c r="A131" s="261" t="s">
        <v>493</v>
      </c>
      <c r="B131" s="255" t="s">
        <v>386</v>
      </c>
      <c r="C131" s="253"/>
      <c r="D131" s="253" t="s">
        <v>515</v>
      </c>
      <c r="E131" s="255" t="s">
        <v>516</v>
      </c>
    </row>
    <row r="132" customFormat="false" ht="12.75" hidden="false" customHeight="false" outlineLevel="0" collapsed="false">
      <c r="A132" s="261" t="s">
        <v>528</v>
      </c>
      <c r="B132" s="255" t="s">
        <v>386</v>
      </c>
      <c r="C132" s="253"/>
      <c r="D132" s="253" t="s">
        <v>515</v>
      </c>
      <c r="E132" s="255" t="s">
        <v>516</v>
      </c>
    </row>
    <row r="133" customFormat="false" ht="12.75" hidden="false" customHeight="false" outlineLevel="0" collapsed="false">
      <c r="A133" s="261" t="s">
        <v>511</v>
      </c>
      <c r="B133" s="255" t="s">
        <v>386</v>
      </c>
      <c r="C133" s="253"/>
      <c r="D133" s="253" t="s">
        <v>515</v>
      </c>
      <c r="E133" s="255" t="s">
        <v>516</v>
      </c>
    </row>
    <row r="134" customFormat="false" ht="12.75" hidden="false" customHeight="false" outlineLevel="0" collapsed="false">
      <c r="A134" s="261" t="s">
        <v>529</v>
      </c>
      <c r="B134" s="255" t="s">
        <v>386</v>
      </c>
      <c r="C134" s="253"/>
      <c r="D134" s="253" t="s">
        <v>515</v>
      </c>
      <c r="E134" s="255" t="s">
        <v>516</v>
      </c>
    </row>
    <row r="135" customFormat="false" ht="12.75" hidden="false" customHeight="false" outlineLevel="0" collapsed="false">
      <c r="A135" s="261" t="s">
        <v>490</v>
      </c>
      <c r="B135" s="255" t="s">
        <v>386</v>
      </c>
      <c r="C135" s="253"/>
      <c r="D135" s="253" t="s">
        <v>515</v>
      </c>
      <c r="E135" s="255" t="s">
        <v>516</v>
      </c>
    </row>
    <row r="136" customFormat="false" ht="12.75" hidden="false" customHeight="false" outlineLevel="0" collapsed="false">
      <c r="A136" s="261" t="s">
        <v>530</v>
      </c>
      <c r="B136" s="255" t="s">
        <v>386</v>
      </c>
      <c r="C136" s="253"/>
      <c r="D136" s="253" t="s">
        <v>515</v>
      </c>
      <c r="E136" s="255" t="s">
        <v>516</v>
      </c>
    </row>
    <row r="137" customFormat="false" ht="12.75" hidden="false" customHeight="false" outlineLevel="0" collapsed="false">
      <c r="A137" s="261" t="s">
        <v>505</v>
      </c>
      <c r="B137" s="255" t="s">
        <v>386</v>
      </c>
      <c r="C137" s="253"/>
      <c r="D137" s="253" t="s">
        <v>515</v>
      </c>
      <c r="E137" s="255" t="s">
        <v>516</v>
      </c>
    </row>
    <row r="138" customFormat="false" ht="12.75" hidden="false" customHeight="false" outlineLevel="0" collapsed="false">
      <c r="A138" s="261" t="s">
        <v>531</v>
      </c>
      <c r="B138" s="255" t="s">
        <v>386</v>
      </c>
      <c r="C138" s="253"/>
      <c r="D138" s="253" t="s">
        <v>515</v>
      </c>
      <c r="E138" s="255" t="s">
        <v>516</v>
      </c>
    </row>
    <row r="139" customFormat="false" ht="12.75" hidden="false" customHeight="false" outlineLevel="0" collapsed="false">
      <c r="A139" s="261" t="s">
        <v>499</v>
      </c>
      <c r="B139" s="255" t="s">
        <v>386</v>
      </c>
      <c r="C139" s="253"/>
      <c r="D139" s="253" t="s">
        <v>515</v>
      </c>
      <c r="E139" s="255" t="s">
        <v>516</v>
      </c>
    </row>
    <row r="140" customFormat="false" ht="12.75" hidden="false" customHeight="false" outlineLevel="0" collapsed="false">
      <c r="A140" s="261" t="s">
        <v>532</v>
      </c>
      <c r="B140" s="255" t="s">
        <v>386</v>
      </c>
      <c r="C140" s="253"/>
      <c r="D140" s="253" t="s">
        <v>515</v>
      </c>
      <c r="E140" s="255" t="s">
        <v>516</v>
      </c>
    </row>
    <row r="141" customFormat="false" ht="12.75" hidden="false" customHeight="false" outlineLevel="0" collapsed="false">
      <c r="A141" s="261" t="s">
        <v>533</v>
      </c>
      <c r="B141" s="255" t="s">
        <v>386</v>
      </c>
      <c r="C141" s="253"/>
      <c r="D141" s="253" t="s">
        <v>515</v>
      </c>
      <c r="E141" s="255" t="s">
        <v>516</v>
      </c>
    </row>
    <row r="142" customFormat="false" ht="12.75" hidden="false" customHeight="false" outlineLevel="0" collapsed="false">
      <c r="A142" s="261" t="s">
        <v>534</v>
      </c>
      <c r="B142" s="255" t="s">
        <v>386</v>
      </c>
      <c r="C142" s="253"/>
      <c r="D142" s="253" t="s">
        <v>515</v>
      </c>
      <c r="E142" s="255" t="s">
        <v>516</v>
      </c>
    </row>
    <row r="143" customFormat="false" ht="12.75" hidden="false" customHeight="false" outlineLevel="0" collapsed="false">
      <c r="A143" s="261" t="s">
        <v>535</v>
      </c>
      <c r="B143" s="255" t="s">
        <v>386</v>
      </c>
      <c r="C143" s="253"/>
      <c r="D143" s="253" t="s">
        <v>515</v>
      </c>
      <c r="E143" s="255" t="s">
        <v>516</v>
      </c>
    </row>
    <row r="144" customFormat="false" ht="12.75" hidden="false" customHeight="false" outlineLevel="0" collapsed="false">
      <c r="A144" s="261" t="s">
        <v>536</v>
      </c>
      <c r="B144" s="255" t="s">
        <v>386</v>
      </c>
      <c r="C144" s="253"/>
      <c r="D144" s="253" t="s">
        <v>515</v>
      </c>
      <c r="E144" s="255" t="s">
        <v>516</v>
      </c>
    </row>
    <row r="145" customFormat="false" ht="12.75" hidden="false" customHeight="false" outlineLevel="0" collapsed="false">
      <c r="A145" s="261" t="s">
        <v>537</v>
      </c>
      <c r="B145" s="255" t="s">
        <v>386</v>
      </c>
      <c r="C145" s="253"/>
      <c r="D145" s="253" t="s">
        <v>515</v>
      </c>
      <c r="E145" s="255" t="s">
        <v>516</v>
      </c>
    </row>
    <row r="146" customFormat="false" ht="12.75" hidden="false" customHeight="false" outlineLevel="0" collapsed="false">
      <c r="A146" s="261" t="s">
        <v>538</v>
      </c>
      <c r="B146" s="255" t="s">
        <v>386</v>
      </c>
      <c r="C146" s="253"/>
      <c r="D146" s="253" t="s">
        <v>515</v>
      </c>
      <c r="E146" s="255" t="s">
        <v>516</v>
      </c>
    </row>
    <row r="147" customFormat="false" ht="12.75" hidden="false" customHeight="false" outlineLevel="0" collapsed="false">
      <c r="A147" s="261" t="s">
        <v>539</v>
      </c>
      <c r="B147" s="255" t="s">
        <v>386</v>
      </c>
      <c r="C147" s="253"/>
      <c r="D147" s="253" t="s">
        <v>515</v>
      </c>
      <c r="E147" s="255" t="s">
        <v>516</v>
      </c>
    </row>
    <row r="148" customFormat="false" ht="12.75" hidden="false" customHeight="false" outlineLevel="0" collapsed="false">
      <c r="A148" s="261" t="s">
        <v>540</v>
      </c>
      <c r="B148" s="255" t="s">
        <v>386</v>
      </c>
      <c r="C148" s="253"/>
      <c r="D148" s="253" t="s">
        <v>515</v>
      </c>
      <c r="E148" s="255" t="s">
        <v>516</v>
      </c>
    </row>
    <row r="149" customFormat="false" ht="12.75" hidden="false" customHeight="false" outlineLevel="0" collapsed="false">
      <c r="A149" s="261" t="s">
        <v>541</v>
      </c>
      <c r="B149" s="255" t="s">
        <v>386</v>
      </c>
      <c r="C149" s="253"/>
      <c r="D149" s="253" t="s">
        <v>515</v>
      </c>
      <c r="E149" s="255" t="s">
        <v>516</v>
      </c>
    </row>
    <row r="150" customFormat="false" ht="12.75" hidden="false" customHeight="false" outlineLevel="0" collapsed="false">
      <c r="A150" s="261" t="s">
        <v>542</v>
      </c>
      <c r="B150" s="255" t="s">
        <v>386</v>
      </c>
      <c r="C150" s="253"/>
      <c r="D150" s="253" t="s">
        <v>515</v>
      </c>
      <c r="E150" s="255" t="s">
        <v>516</v>
      </c>
    </row>
    <row r="151" customFormat="false" ht="12.75" hidden="false" customHeight="false" outlineLevel="0" collapsed="false">
      <c r="A151" s="261" t="s">
        <v>543</v>
      </c>
      <c r="B151" s="255" t="s">
        <v>386</v>
      </c>
      <c r="C151" s="253"/>
      <c r="D151" s="253" t="s">
        <v>515</v>
      </c>
      <c r="E151" s="255" t="s">
        <v>516</v>
      </c>
    </row>
    <row r="152" customFormat="false" ht="12.75" hidden="false" customHeight="false" outlineLevel="0" collapsed="false">
      <c r="A152" s="261" t="s">
        <v>544</v>
      </c>
      <c r="B152" s="255" t="s">
        <v>386</v>
      </c>
      <c r="C152" s="253"/>
      <c r="D152" s="253" t="s">
        <v>515</v>
      </c>
      <c r="E152" s="255" t="s">
        <v>516</v>
      </c>
    </row>
    <row r="153" customFormat="false" ht="12.75" hidden="false" customHeight="false" outlineLevel="0" collapsed="false">
      <c r="A153" s="261" t="s">
        <v>545</v>
      </c>
      <c r="B153" s="255" t="s">
        <v>386</v>
      </c>
      <c r="C153" s="253"/>
      <c r="D153" s="253" t="s">
        <v>515</v>
      </c>
      <c r="E153" s="255" t="s">
        <v>516</v>
      </c>
    </row>
    <row r="154" customFormat="false" ht="12.75" hidden="false" customHeight="false" outlineLevel="0" collapsed="false">
      <c r="A154" s="261" t="s">
        <v>546</v>
      </c>
      <c r="B154" s="255" t="s">
        <v>386</v>
      </c>
      <c r="C154" s="253"/>
      <c r="D154" s="253" t="s">
        <v>515</v>
      </c>
      <c r="E154" s="255" t="s">
        <v>516</v>
      </c>
    </row>
    <row r="155" customFormat="false" ht="12.75" hidden="false" customHeight="false" outlineLevel="0" collapsed="false">
      <c r="A155" s="261" t="s">
        <v>547</v>
      </c>
      <c r="B155" s="255" t="s">
        <v>386</v>
      </c>
      <c r="C155" s="253"/>
      <c r="D155" s="253" t="s">
        <v>515</v>
      </c>
      <c r="E155" s="255" t="s">
        <v>516</v>
      </c>
    </row>
    <row r="156" customFormat="false" ht="12.75" hidden="false" customHeight="false" outlineLevel="0" collapsed="false">
      <c r="A156" s="261" t="s">
        <v>548</v>
      </c>
      <c r="B156" s="255" t="s">
        <v>386</v>
      </c>
      <c r="C156" s="253"/>
      <c r="D156" s="253" t="s">
        <v>515</v>
      </c>
      <c r="E156" s="255" t="s">
        <v>516</v>
      </c>
    </row>
    <row r="157" customFormat="false" ht="12.75" hidden="false" customHeight="false" outlineLevel="0" collapsed="false">
      <c r="A157" s="261" t="s">
        <v>549</v>
      </c>
      <c r="B157" s="255" t="s">
        <v>386</v>
      </c>
      <c r="C157" s="253"/>
      <c r="D157" s="253" t="s">
        <v>515</v>
      </c>
      <c r="E157" s="255" t="s">
        <v>516</v>
      </c>
    </row>
    <row r="158" customFormat="false" ht="12.75" hidden="false" customHeight="false" outlineLevel="0" collapsed="false">
      <c r="A158" s="261" t="s">
        <v>484</v>
      </c>
      <c r="B158" s="255" t="s">
        <v>386</v>
      </c>
      <c r="C158" s="253"/>
      <c r="D158" s="253" t="s">
        <v>515</v>
      </c>
      <c r="E158" s="255" t="s">
        <v>516</v>
      </c>
    </row>
    <row r="159" customFormat="false" ht="12.75" hidden="false" customHeight="false" outlineLevel="0" collapsed="false">
      <c r="A159" s="261" t="s">
        <v>550</v>
      </c>
      <c r="B159" s="255" t="s">
        <v>386</v>
      </c>
      <c r="C159" s="253"/>
      <c r="D159" s="253" t="s">
        <v>515</v>
      </c>
      <c r="E159" s="255" t="s">
        <v>516</v>
      </c>
    </row>
    <row r="160" customFormat="false" ht="12.75" hidden="false" customHeight="false" outlineLevel="0" collapsed="false">
      <c r="A160" s="261" t="s">
        <v>551</v>
      </c>
      <c r="B160" s="255" t="s">
        <v>386</v>
      </c>
      <c r="C160" s="253"/>
      <c r="D160" s="253" t="s">
        <v>515</v>
      </c>
      <c r="E160" s="255" t="s">
        <v>516</v>
      </c>
    </row>
    <row r="161" customFormat="false" ht="12.75" hidden="false" customHeight="false" outlineLevel="0" collapsed="false">
      <c r="A161" s="261" t="s">
        <v>552</v>
      </c>
      <c r="B161" s="255" t="s">
        <v>386</v>
      </c>
      <c r="C161" s="253"/>
      <c r="D161" s="253" t="s">
        <v>515</v>
      </c>
      <c r="E161" s="255" t="s">
        <v>516</v>
      </c>
    </row>
    <row r="162" customFormat="false" ht="12.75" hidden="false" customHeight="false" outlineLevel="0" collapsed="false">
      <c r="A162" s="261" t="s">
        <v>553</v>
      </c>
      <c r="B162" s="255" t="s">
        <v>386</v>
      </c>
      <c r="C162" s="253"/>
      <c r="D162" s="253" t="s">
        <v>515</v>
      </c>
      <c r="E162" s="255" t="s">
        <v>516</v>
      </c>
    </row>
    <row r="163" customFormat="false" ht="12.75" hidden="false" customHeight="false" outlineLevel="0" collapsed="false">
      <c r="A163" s="261" t="s">
        <v>554</v>
      </c>
      <c r="B163" s="255" t="s">
        <v>386</v>
      </c>
      <c r="C163" s="253"/>
      <c r="D163" s="253" t="s">
        <v>515</v>
      </c>
      <c r="E163" s="255" t="s">
        <v>516</v>
      </c>
    </row>
    <row r="164" customFormat="false" ht="12.75" hidden="false" customHeight="false" outlineLevel="0" collapsed="false">
      <c r="A164" s="261" t="s">
        <v>555</v>
      </c>
      <c r="B164" s="255" t="s">
        <v>386</v>
      </c>
      <c r="C164" s="253"/>
      <c r="D164" s="253" t="s">
        <v>515</v>
      </c>
      <c r="E164" s="255" t="s">
        <v>516</v>
      </c>
    </row>
    <row r="165" customFormat="false" ht="12.75" hidden="false" customHeight="false" outlineLevel="0" collapsed="false">
      <c r="A165" s="261" t="s">
        <v>556</v>
      </c>
      <c r="B165" s="255" t="s">
        <v>386</v>
      </c>
      <c r="C165" s="253"/>
      <c r="D165" s="253" t="s">
        <v>515</v>
      </c>
      <c r="E165" s="255" t="s">
        <v>516</v>
      </c>
    </row>
    <row r="166" customFormat="false" ht="12.75" hidden="false" customHeight="false" outlineLevel="0" collapsed="false">
      <c r="A166" s="261" t="s">
        <v>557</v>
      </c>
      <c r="B166" s="255" t="s">
        <v>386</v>
      </c>
      <c r="C166" s="253"/>
      <c r="D166" s="253" t="s">
        <v>515</v>
      </c>
      <c r="E166" s="255" t="s">
        <v>516</v>
      </c>
    </row>
    <row r="167" customFormat="false" ht="12.75" hidden="false" customHeight="false" outlineLevel="0" collapsed="false">
      <c r="A167" s="261" t="s">
        <v>558</v>
      </c>
      <c r="B167" s="255" t="s">
        <v>386</v>
      </c>
      <c r="C167" s="253"/>
      <c r="D167" s="253" t="s">
        <v>515</v>
      </c>
      <c r="E167" s="255" t="s">
        <v>516</v>
      </c>
    </row>
    <row r="168" customFormat="false" ht="12.75" hidden="false" customHeight="false" outlineLevel="0" collapsed="false">
      <c r="A168" s="260" t="s">
        <v>559</v>
      </c>
      <c r="B168" s="255" t="s">
        <v>386</v>
      </c>
      <c r="C168" s="253"/>
      <c r="D168" s="253" t="s">
        <v>515</v>
      </c>
      <c r="E168" s="255" t="s">
        <v>516</v>
      </c>
    </row>
    <row r="169" customFormat="false" ht="12.75" hidden="false" customHeight="false" outlineLevel="0" collapsed="false">
      <c r="A169" s="261" t="s">
        <v>560</v>
      </c>
      <c r="B169" s="255" t="s">
        <v>386</v>
      </c>
      <c r="C169" s="253"/>
      <c r="D169" s="253" t="s">
        <v>515</v>
      </c>
      <c r="E169" s="255" t="s">
        <v>516</v>
      </c>
    </row>
    <row r="170" customFormat="false" ht="12.75" hidden="false" customHeight="false" outlineLevel="0" collapsed="false">
      <c r="A170" s="261" t="s">
        <v>561</v>
      </c>
      <c r="B170" s="255" t="s">
        <v>386</v>
      </c>
      <c r="C170" s="253"/>
      <c r="D170" s="253" t="s">
        <v>515</v>
      </c>
      <c r="E170" s="255" t="s">
        <v>516</v>
      </c>
    </row>
    <row r="171" customFormat="false" ht="12.75" hidden="false" customHeight="false" outlineLevel="0" collapsed="false">
      <c r="A171" s="261" t="s">
        <v>562</v>
      </c>
      <c r="B171" s="255" t="s">
        <v>386</v>
      </c>
      <c r="C171" s="253"/>
      <c r="D171" s="253" t="s">
        <v>515</v>
      </c>
      <c r="E171" s="255" t="s">
        <v>516</v>
      </c>
    </row>
    <row r="172" customFormat="false" ht="12.75" hidden="false" customHeight="false" outlineLevel="0" collapsed="false">
      <c r="A172" s="261" t="s">
        <v>563</v>
      </c>
      <c r="B172" s="255" t="s">
        <v>386</v>
      </c>
      <c r="C172" s="253"/>
      <c r="D172" s="253" t="s">
        <v>515</v>
      </c>
      <c r="E172" s="255" t="s">
        <v>516</v>
      </c>
    </row>
    <row r="173" customFormat="false" ht="12.75" hidden="false" customHeight="false" outlineLevel="0" collapsed="false">
      <c r="A173" s="261" t="s">
        <v>564</v>
      </c>
      <c r="B173" s="255" t="s">
        <v>386</v>
      </c>
      <c r="C173" s="253"/>
      <c r="D173" s="253" t="s">
        <v>515</v>
      </c>
      <c r="E173" s="255" t="s">
        <v>516</v>
      </c>
    </row>
    <row r="174" customFormat="false" ht="12.75" hidden="false" customHeight="false" outlineLevel="0" collapsed="false">
      <c r="A174" s="261" t="s">
        <v>565</v>
      </c>
      <c r="B174" s="255" t="s">
        <v>386</v>
      </c>
      <c r="C174" s="253"/>
      <c r="D174" s="253" t="s">
        <v>515</v>
      </c>
      <c r="E174" s="255" t="s">
        <v>516</v>
      </c>
    </row>
    <row r="175" customFormat="false" ht="12.75" hidden="false" customHeight="false" outlineLevel="0" collapsed="false">
      <c r="A175" s="261" t="s">
        <v>566</v>
      </c>
      <c r="B175" s="255" t="s">
        <v>386</v>
      </c>
      <c r="C175" s="253"/>
      <c r="D175" s="253" t="s">
        <v>515</v>
      </c>
      <c r="E175" s="255" t="s">
        <v>516</v>
      </c>
    </row>
    <row r="176" customFormat="false" ht="12.75" hidden="false" customHeight="false" outlineLevel="0" collapsed="false">
      <c r="A176" s="261" t="s">
        <v>567</v>
      </c>
      <c r="B176" s="255" t="s">
        <v>386</v>
      </c>
      <c r="C176" s="253"/>
      <c r="D176" s="253" t="s">
        <v>515</v>
      </c>
      <c r="E176" s="255" t="s">
        <v>516</v>
      </c>
    </row>
    <row r="177" customFormat="false" ht="12.75" hidden="false" customHeight="false" outlineLevel="0" collapsed="false">
      <c r="A177" s="261" t="s">
        <v>568</v>
      </c>
      <c r="B177" s="255" t="s">
        <v>386</v>
      </c>
      <c r="C177" s="253"/>
      <c r="D177" s="253" t="s">
        <v>515</v>
      </c>
      <c r="E177" s="255" t="s">
        <v>516</v>
      </c>
    </row>
    <row r="178" customFormat="false" ht="12.75" hidden="false" customHeight="false" outlineLevel="0" collapsed="false">
      <c r="A178" s="261" t="s">
        <v>569</v>
      </c>
      <c r="B178" s="255" t="s">
        <v>386</v>
      </c>
      <c r="C178" s="253"/>
      <c r="D178" s="253" t="s">
        <v>515</v>
      </c>
      <c r="E178" s="255" t="s">
        <v>516</v>
      </c>
    </row>
    <row r="179" customFormat="false" ht="12.75" hidden="false" customHeight="false" outlineLevel="0" collapsed="false">
      <c r="A179" s="261" t="s">
        <v>570</v>
      </c>
      <c r="B179" s="255" t="s">
        <v>386</v>
      </c>
      <c r="C179" s="253"/>
      <c r="D179" s="253" t="s">
        <v>515</v>
      </c>
      <c r="E179" s="255" t="s">
        <v>516</v>
      </c>
    </row>
    <row r="180" customFormat="false" ht="12.75" hidden="false" customHeight="false" outlineLevel="0" collapsed="false">
      <c r="A180" s="261" t="s">
        <v>571</v>
      </c>
      <c r="B180" s="255" t="s">
        <v>386</v>
      </c>
      <c r="C180" s="253"/>
      <c r="D180" s="253" t="s">
        <v>515</v>
      </c>
      <c r="E180" s="255" t="s">
        <v>516</v>
      </c>
    </row>
    <row r="181" customFormat="false" ht="12.75" hidden="false" customHeight="false" outlineLevel="0" collapsed="false">
      <c r="A181" s="261" t="s">
        <v>572</v>
      </c>
      <c r="B181" s="255" t="s">
        <v>386</v>
      </c>
      <c r="C181" s="253"/>
      <c r="D181" s="253" t="s">
        <v>515</v>
      </c>
      <c r="E181" s="255" t="s">
        <v>516</v>
      </c>
    </row>
    <row r="182" customFormat="false" ht="12.75" hidden="false" customHeight="false" outlineLevel="0" collapsed="false">
      <c r="A182" s="261" t="s">
        <v>573</v>
      </c>
      <c r="B182" s="255" t="s">
        <v>386</v>
      </c>
      <c r="C182" s="253"/>
      <c r="D182" s="253" t="s">
        <v>515</v>
      </c>
      <c r="E182" s="255" t="s">
        <v>516</v>
      </c>
    </row>
    <row r="183" customFormat="false" ht="22.5" hidden="false" customHeight="false" outlineLevel="0" collapsed="false">
      <c r="A183" s="263" t="s">
        <v>574</v>
      </c>
      <c r="B183" s="252" t="s">
        <v>575</v>
      </c>
      <c r="C183" s="252"/>
      <c r="D183" s="253" t="s">
        <v>576</v>
      </c>
      <c r="E183" s="253" t="s">
        <v>577</v>
      </c>
    </row>
    <row r="184" customFormat="false" ht="12.75" hidden="false" customHeight="false" outlineLevel="0" collapsed="false">
      <c r="A184" s="263" t="s">
        <v>481</v>
      </c>
      <c r="B184" s="253" t="s">
        <v>578</v>
      </c>
      <c r="C184" s="253" t="s">
        <v>579</v>
      </c>
      <c r="D184" s="253" t="s">
        <v>580</v>
      </c>
      <c r="E184" s="255" t="s">
        <v>581</v>
      </c>
    </row>
    <row r="185" customFormat="false" ht="12.75" hidden="false" customHeight="false" outlineLevel="0" collapsed="false">
      <c r="A185" s="260" t="s">
        <v>457</v>
      </c>
      <c r="B185" s="255" t="s">
        <v>370</v>
      </c>
      <c r="C185" s="253" t="n">
        <v>1086</v>
      </c>
      <c r="D185" s="255" t="s">
        <v>582</v>
      </c>
      <c r="E185" s="255" t="s">
        <v>426</v>
      </c>
    </row>
    <row r="186" customFormat="false" ht="12.75" hidden="false" customHeight="false" outlineLevel="0" collapsed="false">
      <c r="A186" s="260" t="s">
        <v>583</v>
      </c>
      <c r="B186" s="255" t="s">
        <v>386</v>
      </c>
      <c r="C186" s="253"/>
      <c r="D186" s="255" t="s">
        <v>515</v>
      </c>
      <c r="E186" s="255" t="s">
        <v>516</v>
      </c>
    </row>
  </sheetData>
  <mergeCells count="5">
    <mergeCell ref="A2:A6"/>
    <mergeCell ref="D2:D5"/>
    <mergeCell ref="E2:E6"/>
    <mergeCell ref="D11:D14"/>
    <mergeCell ref="E11:E14"/>
  </mergeCells>
  <printOptions headings="false" gridLines="false" gridLinesSet="true" horizontalCentered="false" verticalCentered="false"/>
  <pageMargins left="0.39375" right="0.39375" top="1.05277777777778" bottom="1.05277777777778" header="0.7875" footer="0.787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58"/>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E6" activeCellId="0" sqref="E6"/>
    </sheetView>
  </sheetViews>
  <sheetFormatPr defaultColWidth="9.65234375" defaultRowHeight="12.75" zeroHeight="false" outlineLevelRow="0" outlineLevelCol="0"/>
  <cols>
    <col collapsed="false" customWidth="true" hidden="false" outlineLevel="0" max="1" min="1" style="0" width="19.85"/>
    <col collapsed="false" customWidth="true" hidden="false" outlineLevel="0" max="2" min="2" style="0" width="10.99"/>
    <col collapsed="false" customWidth="true" hidden="false" outlineLevel="0" max="4" min="4" style="0" width="114.14"/>
    <col collapsed="false" customWidth="true" hidden="false" outlineLevel="0" max="5" min="5" style="0" width="11.3"/>
  </cols>
  <sheetData>
    <row r="1" customFormat="false" ht="12.75" hidden="false" customHeight="false" outlineLevel="0" collapsed="false">
      <c r="A1" s="249" t="s">
        <v>50</v>
      </c>
      <c r="B1" s="249" t="s">
        <v>584</v>
      </c>
      <c r="C1" s="249" t="s">
        <v>585</v>
      </c>
      <c r="D1" s="249" t="s">
        <v>586</v>
      </c>
      <c r="E1" s="266" t="s">
        <v>587</v>
      </c>
    </row>
    <row r="2" customFormat="false" ht="12.75" hidden="false" customHeight="false" outlineLevel="0" collapsed="false">
      <c r="A2" s="267"/>
      <c r="B2" s="268"/>
      <c r="C2" s="268"/>
      <c r="D2" s="268"/>
      <c r="E2" s="269"/>
    </row>
    <row r="3" customFormat="false" ht="15" hidden="false" customHeight="false" outlineLevel="0" collapsed="false">
      <c r="A3" s="260" t="s">
        <v>420</v>
      </c>
      <c r="B3" s="270" t="n">
        <v>2013</v>
      </c>
      <c r="C3" s="271" t="s">
        <v>588</v>
      </c>
      <c r="D3" s="272" t="s">
        <v>589</v>
      </c>
      <c r="E3" s="222" t="s">
        <v>590</v>
      </c>
      <c r="F3" s="273"/>
      <c r="G3" s="273"/>
      <c r="H3" s="273"/>
    </row>
    <row r="4" customFormat="false" ht="12.75" hidden="false" customHeight="false" outlineLevel="0" collapsed="false">
      <c r="A4" s="260" t="s">
        <v>423</v>
      </c>
      <c r="B4" s="270" t="n">
        <v>2014</v>
      </c>
      <c r="C4" s="271" t="s">
        <v>591</v>
      </c>
      <c r="D4" s="272" t="s">
        <v>155</v>
      </c>
      <c r="E4" s="274" t="s">
        <v>592</v>
      </c>
      <c r="F4" s="275"/>
      <c r="G4" s="275"/>
      <c r="H4" s="275"/>
    </row>
    <row r="5" customFormat="false" ht="15" hidden="false" customHeight="false" outlineLevel="0" collapsed="false">
      <c r="A5" s="260" t="s">
        <v>365</v>
      </c>
      <c r="B5" s="270" t="n">
        <v>2015</v>
      </c>
      <c r="C5" s="271" t="s">
        <v>593</v>
      </c>
      <c r="D5" s="276" t="s">
        <v>594</v>
      </c>
      <c r="E5" s="277" t="s">
        <v>92</v>
      </c>
      <c r="F5" s="273"/>
      <c r="G5" s="273"/>
      <c r="H5" s="273"/>
    </row>
    <row r="6" customFormat="false" ht="12.75" hidden="false" customHeight="false" outlineLevel="0" collapsed="false">
      <c r="A6" s="260" t="s">
        <v>424</v>
      </c>
      <c r="B6" s="270" t="n">
        <v>2016</v>
      </c>
      <c r="C6" s="271" t="s">
        <v>595</v>
      </c>
    </row>
    <row r="7" customFormat="false" ht="12.75" hidden="false" customHeight="false" outlineLevel="0" collapsed="false">
      <c r="A7" s="260" t="s">
        <v>425</v>
      </c>
      <c r="B7" s="270" t="n">
        <v>2017</v>
      </c>
      <c r="C7" s="271" t="s">
        <v>596</v>
      </c>
    </row>
    <row r="8" customFormat="false" ht="12.75" hidden="false" customHeight="false" outlineLevel="0" collapsed="false">
      <c r="A8" s="278" t="s">
        <v>385</v>
      </c>
    </row>
    <row r="9" customFormat="false" ht="12.75" hidden="false" customHeight="false" outlineLevel="0" collapsed="false">
      <c r="A9" s="261" t="s">
        <v>573</v>
      </c>
    </row>
    <row r="10" customFormat="false" ht="12.75" hidden="false" customHeight="false" outlineLevel="0" collapsed="false">
      <c r="A10" s="261" t="s">
        <v>477</v>
      </c>
    </row>
    <row r="11" customFormat="false" ht="12.75" hidden="false" customHeight="false" outlineLevel="0" collapsed="false">
      <c r="A11" s="260" t="s">
        <v>429</v>
      </c>
    </row>
    <row r="12" customFormat="false" ht="12.75" hidden="false" customHeight="false" outlineLevel="0" collapsed="false">
      <c r="A12" s="261" t="s">
        <v>567</v>
      </c>
    </row>
    <row r="13" customFormat="false" ht="12.75" hidden="false" customHeight="false" outlineLevel="0" collapsed="false">
      <c r="A13" s="260" t="s">
        <v>431</v>
      </c>
    </row>
    <row r="14" customFormat="false" ht="12.75" hidden="false" customHeight="false" outlineLevel="0" collapsed="false">
      <c r="A14" s="260" t="s">
        <v>430</v>
      </c>
    </row>
    <row r="15" customFormat="false" ht="12.75" hidden="false" customHeight="false" outlineLevel="0" collapsed="false">
      <c r="A15" s="260" t="s">
        <v>432</v>
      </c>
    </row>
    <row r="16" customFormat="false" ht="12.75" hidden="false" customHeight="false" outlineLevel="0" collapsed="false">
      <c r="A16" s="261" t="s">
        <v>557</v>
      </c>
    </row>
    <row r="17" customFormat="false" ht="12.75" hidden="false" customHeight="false" outlineLevel="0" collapsed="false">
      <c r="A17" s="260" t="s">
        <v>389</v>
      </c>
    </row>
    <row r="18" customFormat="false" ht="12.75" hidden="false" customHeight="false" outlineLevel="0" collapsed="false">
      <c r="A18" s="260" t="s">
        <v>338</v>
      </c>
    </row>
    <row r="19" customFormat="false" ht="12.75" hidden="false" customHeight="false" outlineLevel="0" collapsed="false">
      <c r="A19" s="259" t="s">
        <v>379</v>
      </c>
    </row>
    <row r="20" customFormat="false" ht="12.75" hidden="false" customHeight="false" outlineLevel="0" collapsed="false">
      <c r="A20" s="260" t="s">
        <v>433</v>
      </c>
    </row>
    <row r="21" customFormat="false" ht="12.75" hidden="false" customHeight="false" outlineLevel="0" collapsed="false">
      <c r="A21" s="250" t="s">
        <v>358</v>
      </c>
    </row>
    <row r="22" customFormat="false" ht="12.75" hidden="false" customHeight="false" outlineLevel="0" collapsed="false">
      <c r="A22" s="261" t="s">
        <v>533</v>
      </c>
    </row>
    <row r="23" customFormat="false" ht="12.75" hidden="false" customHeight="false" outlineLevel="0" collapsed="false">
      <c r="A23" s="260" t="s">
        <v>434</v>
      </c>
    </row>
    <row r="24" customFormat="false" ht="12.75" hidden="false" customHeight="false" outlineLevel="0" collapsed="false">
      <c r="A24" s="261" t="s">
        <v>514</v>
      </c>
    </row>
    <row r="25" customFormat="false" ht="12.75" hidden="false" customHeight="false" outlineLevel="0" collapsed="false">
      <c r="A25" s="261" t="s">
        <v>481</v>
      </c>
    </row>
    <row r="26" customFormat="false" ht="12.75" hidden="false" customHeight="false" outlineLevel="0" collapsed="false">
      <c r="A26" s="261" t="s">
        <v>484</v>
      </c>
    </row>
    <row r="27" customFormat="false" ht="12.75" hidden="false" customHeight="false" outlineLevel="0" collapsed="false">
      <c r="A27" s="260" t="s">
        <v>390</v>
      </c>
    </row>
    <row r="28" customFormat="false" ht="12.75" hidden="false" customHeight="false" outlineLevel="0" collapsed="false">
      <c r="A28" s="260" t="s">
        <v>435</v>
      </c>
    </row>
    <row r="29" customFormat="false" ht="12.75" hidden="false" customHeight="false" outlineLevel="0" collapsed="false">
      <c r="A29" s="261" t="s">
        <v>487</v>
      </c>
    </row>
    <row r="30" customFormat="false" ht="12.75" hidden="false" customHeight="false" outlineLevel="0" collapsed="false">
      <c r="A30" s="261" t="s">
        <v>490</v>
      </c>
    </row>
    <row r="31" customFormat="false" ht="12.75" hidden="false" customHeight="false" outlineLevel="0" collapsed="false">
      <c r="A31" s="261" t="s">
        <v>521</v>
      </c>
    </row>
    <row r="32" customFormat="false" ht="12.75" hidden="false" customHeight="false" outlineLevel="0" collapsed="false">
      <c r="A32" s="261" t="s">
        <v>550</v>
      </c>
    </row>
    <row r="33" customFormat="false" ht="12.75" hidden="false" customHeight="false" outlineLevel="0" collapsed="false">
      <c r="A33" s="261" t="s">
        <v>544</v>
      </c>
    </row>
    <row r="34" customFormat="false" ht="12.75" hidden="false" customHeight="false" outlineLevel="0" collapsed="false">
      <c r="A34" s="261" t="s">
        <v>522</v>
      </c>
    </row>
    <row r="35" customFormat="false" ht="12.75" hidden="false" customHeight="false" outlineLevel="0" collapsed="false">
      <c r="A35" s="261" t="s">
        <v>540</v>
      </c>
    </row>
    <row r="36" customFormat="false" ht="12.75" hidden="false" customHeight="false" outlineLevel="0" collapsed="false">
      <c r="A36" s="261" t="s">
        <v>571</v>
      </c>
    </row>
    <row r="37" customFormat="false" ht="12.75" hidden="false" customHeight="false" outlineLevel="0" collapsed="false">
      <c r="A37" s="261" t="s">
        <v>570</v>
      </c>
    </row>
    <row r="38" customFormat="false" ht="12.75" hidden="false" customHeight="false" outlineLevel="0" collapsed="false">
      <c r="A38" s="250" t="s">
        <v>354</v>
      </c>
    </row>
    <row r="39" customFormat="false" ht="12.75" hidden="false" customHeight="false" outlineLevel="0" collapsed="false">
      <c r="A39" s="263" t="s">
        <v>574</v>
      </c>
    </row>
    <row r="40" customFormat="false" ht="12.75" hidden="false" customHeight="false" outlineLevel="0" collapsed="false">
      <c r="A40" s="260" t="s">
        <v>597</v>
      </c>
    </row>
    <row r="41" customFormat="false" ht="12.75" hidden="false" customHeight="false" outlineLevel="0" collapsed="false">
      <c r="A41" s="260" t="s">
        <v>392</v>
      </c>
    </row>
    <row r="42" customFormat="false" ht="12.75" hidden="false" customHeight="false" outlineLevel="0" collapsed="false">
      <c r="A42" s="261" t="s">
        <v>554</v>
      </c>
    </row>
    <row r="43" customFormat="false" ht="12.75" hidden="false" customHeight="false" outlineLevel="0" collapsed="false">
      <c r="A43" s="261" t="s">
        <v>565</v>
      </c>
    </row>
    <row r="44" customFormat="false" ht="12.75" hidden="false" customHeight="false" outlineLevel="0" collapsed="false">
      <c r="A44" s="260" t="s">
        <v>393</v>
      </c>
    </row>
    <row r="45" customFormat="false" ht="12.75" hidden="false" customHeight="false" outlineLevel="0" collapsed="false">
      <c r="A45" s="261" t="s">
        <v>572</v>
      </c>
    </row>
    <row r="46" customFormat="false" ht="12.75" hidden="false" customHeight="false" outlineLevel="0" collapsed="false">
      <c r="A46" s="260" t="s">
        <v>436</v>
      </c>
    </row>
    <row r="47" customFormat="false" ht="12.75" hidden="false" customHeight="false" outlineLevel="0" collapsed="false">
      <c r="A47" s="260" t="s">
        <v>394</v>
      </c>
    </row>
    <row r="48" customFormat="false" ht="12.75" hidden="false" customHeight="false" outlineLevel="0" collapsed="false">
      <c r="A48" s="260" t="s">
        <v>437</v>
      </c>
    </row>
    <row r="49" customFormat="false" ht="12.75" hidden="false" customHeight="false" outlineLevel="0" collapsed="false">
      <c r="A49" s="261" t="s">
        <v>561</v>
      </c>
    </row>
    <row r="50" customFormat="false" ht="12.75" hidden="false" customHeight="false" outlineLevel="0" collapsed="false">
      <c r="A50" s="261" t="s">
        <v>535</v>
      </c>
    </row>
    <row r="51" customFormat="false" ht="12.75" hidden="false" customHeight="false" outlineLevel="0" collapsed="false">
      <c r="A51" s="260" t="s">
        <v>395</v>
      </c>
    </row>
    <row r="52" customFormat="false" ht="12.75" hidden="false" customHeight="false" outlineLevel="0" collapsed="false">
      <c r="A52" s="250" t="s">
        <v>361</v>
      </c>
    </row>
    <row r="53" customFormat="false" ht="12.75" hidden="false" customHeight="false" outlineLevel="0" collapsed="false">
      <c r="A53" s="261" t="s">
        <v>534</v>
      </c>
    </row>
    <row r="54" customFormat="false" ht="12.75" hidden="false" customHeight="false" outlineLevel="0" collapsed="false">
      <c r="A54" s="260" t="s">
        <v>438</v>
      </c>
    </row>
    <row r="55" customFormat="false" ht="12.75" hidden="false" customHeight="false" outlineLevel="0" collapsed="false">
      <c r="A55" s="260" t="s">
        <v>396</v>
      </c>
    </row>
    <row r="56" customFormat="false" ht="12.75" hidden="false" customHeight="false" outlineLevel="0" collapsed="false">
      <c r="A56" s="260" t="s">
        <v>397</v>
      </c>
    </row>
    <row r="57" customFormat="false" ht="12.75" hidden="false" customHeight="false" outlineLevel="0" collapsed="false">
      <c r="A57" s="261" t="s">
        <v>541</v>
      </c>
    </row>
    <row r="58" customFormat="false" ht="12.75" hidden="false" customHeight="false" outlineLevel="0" collapsed="false">
      <c r="A58" s="261" t="s">
        <v>523</v>
      </c>
    </row>
    <row r="59" customFormat="false" ht="12.75" hidden="false" customHeight="false" outlineLevel="0" collapsed="false">
      <c r="A59" s="260" t="s">
        <v>441</v>
      </c>
    </row>
    <row r="60" customFormat="false" ht="12.75" hidden="false" customHeight="false" outlineLevel="0" collapsed="false">
      <c r="A60" s="260" t="s">
        <v>442</v>
      </c>
    </row>
    <row r="61" customFormat="false" ht="12.75" hidden="false" customHeight="false" outlineLevel="0" collapsed="false">
      <c r="A61" s="260" t="s">
        <v>443</v>
      </c>
    </row>
    <row r="62" customFormat="false" ht="12.75" hidden="false" customHeight="false" outlineLevel="0" collapsed="false">
      <c r="A62" s="261" t="s">
        <v>529</v>
      </c>
    </row>
    <row r="63" customFormat="false" ht="12.75" hidden="false" customHeight="false" outlineLevel="0" collapsed="false">
      <c r="A63" s="261" t="s">
        <v>519</v>
      </c>
    </row>
    <row r="64" customFormat="false" ht="12.75" hidden="false" customHeight="false" outlineLevel="0" collapsed="false">
      <c r="A64" s="260" t="s">
        <v>444</v>
      </c>
    </row>
    <row r="65" customFormat="false" ht="12.75" hidden="false" customHeight="false" outlineLevel="0" collapsed="false">
      <c r="A65" s="263" t="s">
        <v>493</v>
      </c>
    </row>
    <row r="66" customFormat="false" ht="12.75" hidden="false" customHeight="false" outlineLevel="0" collapsed="false">
      <c r="A66" s="250" t="s">
        <v>372</v>
      </c>
    </row>
    <row r="67" customFormat="false" ht="12.75" hidden="false" customHeight="false" outlineLevel="0" collapsed="false">
      <c r="A67" s="260" t="s">
        <v>445</v>
      </c>
    </row>
    <row r="68" customFormat="false" ht="12.75" hidden="false" customHeight="false" outlineLevel="0" collapsed="false">
      <c r="A68" s="261" t="s">
        <v>564</v>
      </c>
    </row>
    <row r="69" customFormat="false" ht="12.75" hidden="false" customHeight="false" outlineLevel="0" collapsed="false">
      <c r="A69" s="261" t="s">
        <v>552</v>
      </c>
    </row>
    <row r="70" customFormat="false" ht="12.75" hidden="false" customHeight="false" outlineLevel="0" collapsed="false">
      <c r="A70" s="261" t="s">
        <v>538</v>
      </c>
    </row>
    <row r="71" customFormat="false" ht="12.75" hidden="false" customHeight="false" outlineLevel="0" collapsed="false">
      <c r="A71" s="261" t="s">
        <v>542</v>
      </c>
    </row>
    <row r="72" customFormat="false" ht="12.75" hidden="false" customHeight="false" outlineLevel="0" collapsed="false">
      <c r="A72" s="260" t="s">
        <v>446</v>
      </c>
    </row>
    <row r="73" customFormat="false" ht="12.75" hidden="false" customHeight="false" outlineLevel="0" collapsed="false">
      <c r="A73" s="260" t="s">
        <v>447</v>
      </c>
    </row>
    <row r="74" customFormat="false" ht="12.75" hidden="false" customHeight="false" outlineLevel="0" collapsed="false">
      <c r="A74" s="261" t="s">
        <v>539</v>
      </c>
    </row>
    <row r="75" customFormat="false" ht="12.75" hidden="false" customHeight="false" outlineLevel="0" collapsed="false">
      <c r="A75" s="261" t="s">
        <v>563</v>
      </c>
    </row>
    <row r="76" customFormat="false" ht="12.75" hidden="false" customHeight="false" outlineLevel="0" collapsed="false">
      <c r="A76" s="260" t="s">
        <v>398</v>
      </c>
    </row>
    <row r="77" customFormat="false" ht="12.75" hidden="false" customHeight="false" outlineLevel="0" collapsed="false">
      <c r="A77" s="260" t="s">
        <v>448</v>
      </c>
    </row>
    <row r="78" customFormat="false" ht="12.75" hidden="false" customHeight="false" outlineLevel="0" collapsed="false">
      <c r="A78" s="260" t="s">
        <v>399</v>
      </c>
    </row>
    <row r="79" customFormat="false" ht="12.75" hidden="false" customHeight="false" outlineLevel="0" collapsed="false">
      <c r="A79" s="260" t="s">
        <v>449</v>
      </c>
    </row>
    <row r="80" customFormat="false" ht="12.75" hidden="false" customHeight="false" outlineLevel="0" collapsed="false">
      <c r="A80" s="261" t="s">
        <v>556</v>
      </c>
    </row>
    <row r="81" customFormat="false" ht="12.75" hidden="false" customHeight="false" outlineLevel="0" collapsed="false">
      <c r="A81" s="261" t="s">
        <v>524</v>
      </c>
    </row>
    <row r="82" customFormat="false" ht="12.75" hidden="false" customHeight="false" outlineLevel="0" collapsed="false">
      <c r="A82" s="261" t="s">
        <v>517</v>
      </c>
    </row>
    <row r="83" customFormat="false" ht="12.75" hidden="false" customHeight="false" outlineLevel="0" collapsed="false">
      <c r="A83" s="261" t="s">
        <v>520</v>
      </c>
    </row>
    <row r="84" customFormat="false" ht="12.75" hidden="false" customHeight="false" outlineLevel="0" collapsed="false">
      <c r="A84" s="260" t="s">
        <v>450</v>
      </c>
    </row>
    <row r="85" customFormat="false" ht="12.75" hidden="false" customHeight="false" outlineLevel="0" collapsed="false">
      <c r="A85" s="261" t="s">
        <v>562</v>
      </c>
    </row>
    <row r="86" customFormat="false" ht="12.75" hidden="false" customHeight="false" outlineLevel="0" collapsed="false">
      <c r="A86" s="260" t="s">
        <v>400</v>
      </c>
    </row>
    <row r="87" customFormat="false" ht="12.75" hidden="false" customHeight="false" outlineLevel="0" collapsed="false">
      <c r="A87" s="261" t="s">
        <v>549</v>
      </c>
    </row>
    <row r="88" customFormat="false" ht="12.75" hidden="false" customHeight="false" outlineLevel="0" collapsed="false">
      <c r="A88" s="260" t="s">
        <v>455</v>
      </c>
    </row>
    <row r="89" customFormat="false" ht="12.75" hidden="false" customHeight="false" outlineLevel="0" collapsed="false">
      <c r="A89" s="261" t="s">
        <v>553</v>
      </c>
    </row>
    <row r="90" customFormat="false" ht="12.75" hidden="false" customHeight="false" outlineLevel="0" collapsed="false">
      <c r="A90" s="260" t="s">
        <v>401</v>
      </c>
    </row>
    <row r="91" customFormat="false" ht="12.75" hidden="false" customHeight="false" outlineLevel="0" collapsed="false">
      <c r="A91" s="260" t="s">
        <v>453</v>
      </c>
    </row>
    <row r="92" customFormat="false" ht="12.75" hidden="false" customHeight="false" outlineLevel="0" collapsed="false">
      <c r="A92" s="261" t="s">
        <v>568</v>
      </c>
    </row>
    <row r="93" customFormat="false" ht="12.75" hidden="false" customHeight="false" outlineLevel="0" collapsed="false">
      <c r="A93" s="261" t="s">
        <v>496</v>
      </c>
    </row>
    <row r="94" customFormat="false" ht="12.75" hidden="false" customHeight="false" outlineLevel="0" collapsed="false">
      <c r="A94" s="260" t="s">
        <v>456</v>
      </c>
    </row>
    <row r="95" customFormat="false" ht="12.75" hidden="false" customHeight="false" outlineLevel="0" collapsed="false">
      <c r="A95" s="261" t="s">
        <v>499</v>
      </c>
    </row>
    <row r="96" customFormat="false" ht="12.75" hidden="false" customHeight="false" outlineLevel="0" collapsed="false">
      <c r="A96" s="260" t="s">
        <v>402</v>
      </c>
    </row>
    <row r="97" customFormat="false" ht="12.75" hidden="false" customHeight="false" outlineLevel="0" collapsed="false">
      <c r="A97" s="261" t="s">
        <v>548</v>
      </c>
    </row>
    <row r="98" customFormat="false" ht="12.75" hidden="false" customHeight="false" outlineLevel="0" collapsed="false">
      <c r="A98" s="260" t="s">
        <v>457</v>
      </c>
    </row>
    <row r="99" customFormat="false" ht="12.75" hidden="false" customHeight="false" outlineLevel="0" collapsed="false">
      <c r="A99" s="260" t="s">
        <v>458</v>
      </c>
    </row>
    <row r="100" customFormat="false" ht="12.75" hidden="false" customHeight="false" outlineLevel="0" collapsed="false">
      <c r="A100" s="260" t="s">
        <v>403</v>
      </c>
    </row>
    <row r="101" customFormat="false" ht="12.75" hidden="false" customHeight="false" outlineLevel="0" collapsed="false">
      <c r="A101" s="261" t="s">
        <v>527</v>
      </c>
    </row>
    <row r="102" customFormat="false" ht="12.75" hidden="false" customHeight="false" outlineLevel="0" collapsed="false">
      <c r="A102" s="260" t="s">
        <v>459</v>
      </c>
    </row>
    <row r="103" customFormat="false" ht="12.75" hidden="false" customHeight="false" outlineLevel="0" collapsed="false">
      <c r="A103" s="260" t="s">
        <v>459</v>
      </c>
    </row>
    <row r="104" customFormat="false" ht="12.75" hidden="false" customHeight="false" outlineLevel="0" collapsed="false">
      <c r="A104" s="260" t="s">
        <v>404</v>
      </c>
    </row>
    <row r="105" customFormat="false" ht="12.75" hidden="false" customHeight="false" outlineLevel="0" collapsed="false">
      <c r="A105" s="261" t="s">
        <v>518</v>
      </c>
    </row>
    <row r="106" customFormat="false" ht="12.75" hidden="false" customHeight="false" outlineLevel="0" collapsed="false">
      <c r="A106" s="261" t="s">
        <v>551</v>
      </c>
    </row>
    <row r="107" customFormat="false" ht="12.75" hidden="false" customHeight="false" outlineLevel="0" collapsed="false">
      <c r="A107" s="261" t="s">
        <v>528</v>
      </c>
    </row>
    <row r="108" customFormat="false" ht="12.75" hidden="false" customHeight="false" outlineLevel="0" collapsed="false">
      <c r="A108" s="261" t="s">
        <v>536</v>
      </c>
    </row>
    <row r="109" customFormat="false" ht="12.75" hidden="false" customHeight="false" outlineLevel="0" collapsed="false">
      <c r="A109" s="260" t="s">
        <v>405</v>
      </c>
    </row>
    <row r="110" customFormat="false" ht="12.75" hidden="false" customHeight="false" outlineLevel="0" collapsed="false">
      <c r="A110" s="260" t="s">
        <v>406</v>
      </c>
    </row>
    <row r="111" customFormat="false" ht="12.75" hidden="false" customHeight="false" outlineLevel="0" collapsed="false">
      <c r="A111" s="261" t="s">
        <v>569</v>
      </c>
    </row>
    <row r="112" customFormat="false" ht="12.75" hidden="false" customHeight="false" outlineLevel="0" collapsed="false">
      <c r="A112" s="261" t="s">
        <v>502</v>
      </c>
    </row>
    <row r="113" customFormat="false" ht="12.75" hidden="false" customHeight="false" outlineLevel="0" collapsed="false">
      <c r="A113" s="261" t="s">
        <v>526</v>
      </c>
    </row>
    <row r="114" customFormat="false" ht="12.75" hidden="false" customHeight="false" outlineLevel="0" collapsed="false">
      <c r="A114" s="260" t="s">
        <v>407</v>
      </c>
    </row>
    <row r="115" customFormat="false" ht="12.75" hidden="false" customHeight="false" outlineLevel="0" collapsed="false">
      <c r="A115" s="261" t="s">
        <v>566</v>
      </c>
    </row>
    <row r="116" customFormat="false" ht="12.75" hidden="false" customHeight="false" outlineLevel="0" collapsed="false">
      <c r="A116" s="260" t="s">
        <v>462</v>
      </c>
    </row>
    <row r="117" customFormat="false" ht="12.75" hidden="false" customHeight="false" outlineLevel="0" collapsed="false">
      <c r="A117" s="260" t="s">
        <v>461</v>
      </c>
    </row>
    <row r="118" customFormat="false" ht="12.75" hidden="false" customHeight="false" outlineLevel="0" collapsed="false">
      <c r="A118" s="260" t="s">
        <v>463</v>
      </c>
    </row>
    <row r="119" customFormat="false" ht="12.75" hidden="false" customHeight="false" outlineLevel="0" collapsed="false">
      <c r="A119" s="260" t="s">
        <v>408</v>
      </c>
    </row>
    <row r="120" customFormat="false" ht="12.75" hidden="false" customHeight="false" outlineLevel="0" collapsed="false">
      <c r="A120" s="259" t="s">
        <v>382</v>
      </c>
    </row>
    <row r="121" customFormat="false" ht="12.75" hidden="false" customHeight="false" outlineLevel="0" collapsed="false">
      <c r="A121" s="261" t="s">
        <v>505</v>
      </c>
    </row>
    <row r="122" customFormat="false" ht="12.75" hidden="false" customHeight="false" outlineLevel="0" collapsed="false">
      <c r="A122" s="261" t="s">
        <v>555</v>
      </c>
    </row>
    <row r="123" customFormat="false" ht="12.75" hidden="false" customHeight="false" outlineLevel="0" collapsed="false">
      <c r="A123" s="260" t="s">
        <v>464</v>
      </c>
    </row>
    <row r="124" customFormat="false" ht="12.75" hidden="false" customHeight="false" outlineLevel="0" collapsed="false">
      <c r="A124" s="260" t="s">
        <v>465</v>
      </c>
    </row>
    <row r="125" customFormat="false" ht="12.75" hidden="false" customHeight="false" outlineLevel="0" collapsed="false">
      <c r="A125" s="259" t="s">
        <v>375</v>
      </c>
    </row>
    <row r="126" customFormat="false" ht="12.75" hidden="false" customHeight="false" outlineLevel="0" collapsed="false">
      <c r="A126" s="260" t="s">
        <v>583</v>
      </c>
    </row>
    <row r="127" customFormat="false" ht="12.75" hidden="false" customHeight="false" outlineLevel="0" collapsed="false">
      <c r="A127" s="260" t="s">
        <v>466</v>
      </c>
    </row>
    <row r="128" customFormat="false" ht="12.75" hidden="false" customHeight="false" outlineLevel="0" collapsed="false">
      <c r="A128" s="261" t="s">
        <v>545</v>
      </c>
    </row>
    <row r="129" customFormat="false" ht="12.75" hidden="false" customHeight="false" outlineLevel="0" collapsed="false">
      <c r="A129" s="260" t="s">
        <v>467</v>
      </c>
    </row>
    <row r="130" customFormat="false" ht="12.75" hidden="false" customHeight="false" outlineLevel="0" collapsed="false">
      <c r="A130" s="261" t="s">
        <v>547</v>
      </c>
    </row>
    <row r="131" customFormat="false" ht="12.75" hidden="false" customHeight="false" outlineLevel="0" collapsed="false">
      <c r="A131" s="261" t="s">
        <v>558</v>
      </c>
    </row>
    <row r="132" customFormat="false" ht="12.75" hidden="false" customHeight="false" outlineLevel="0" collapsed="false">
      <c r="A132" s="250" t="s">
        <v>349</v>
      </c>
    </row>
    <row r="133" customFormat="false" ht="12.75" hidden="false" customHeight="false" outlineLevel="0" collapsed="false">
      <c r="A133" s="260" t="s">
        <v>468</v>
      </c>
    </row>
    <row r="134" customFormat="false" ht="12.75" hidden="false" customHeight="false" outlineLevel="0" collapsed="false">
      <c r="A134" s="261" t="s">
        <v>532</v>
      </c>
    </row>
    <row r="135" customFormat="false" ht="12.75" hidden="false" customHeight="false" outlineLevel="0" collapsed="false">
      <c r="A135" s="260" t="s">
        <v>469</v>
      </c>
    </row>
    <row r="136" customFormat="false" ht="12.75" hidden="false" customHeight="false" outlineLevel="0" collapsed="false">
      <c r="A136" s="260" t="s">
        <v>409</v>
      </c>
    </row>
    <row r="137" customFormat="false" ht="12.75" hidden="false" customHeight="false" outlineLevel="0" collapsed="false">
      <c r="A137" s="260" t="s">
        <v>410</v>
      </c>
    </row>
    <row r="138" customFormat="false" ht="12.75" hidden="false" customHeight="false" outlineLevel="0" collapsed="false">
      <c r="A138" s="260" t="s">
        <v>470</v>
      </c>
    </row>
    <row r="139" customFormat="false" ht="12.75" hidden="false" customHeight="false" outlineLevel="0" collapsed="false">
      <c r="A139" s="260" t="s">
        <v>472</v>
      </c>
    </row>
    <row r="140" customFormat="false" ht="12.75" hidden="false" customHeight="false" outlineLevel="0" collapsed="false">
      <c r="A140" s="261" t="s">
        <v>530</v>
      </c>
    </row>
    <row r="141" customFormat="false" ht="12.75" hidden="false" customHeight="false" outlineLevel="0" collapsed="false">
      <c r="A141" s="260" t="s">
        <v>411</v>
      </c>
    </row>
    <row r="142" customFormat="false" ht="12.75" hidden="false" customHeight="false" outlineLevel="0" collapsed="false">
      <c r="A142" s="261" t="s">
        <v>508</v>
      </c>
    </row>
    <row r="143" customFormat="false" ht="12.75" hidden="false" customHeight="false" outlineLevel="0" collapsed="false">
      <c r="A143" s="261" t="s">
        <v>546</v>
      </c>
    </row>
    <row r="144" customFormat="false" ht="12.75" hidden="false" customHeight="false" outlineLevel="0" collapsed="false">
      <c r="A144" s="261" t="s">
        <v>543</v>
      </c>
    </row>
    <row r="145" customFormat="false" ht="12.75" hidden="false" customHeight="false" outlineLevel="0" collapsed="false">
      <c r="A145" s="260" t="s">
        <v>412</v>
      </c>
    </row>
    <row r="146" customFormat="false" ht="12.75" hidden="false" customHeight="false" outlineLevel="0" collapsed="false">
      <c r="A146" s="260" t="s">
        <v>413</v>
      </c>
    </row>
    <row r="147" customFormat="false" ht="12.75" hidden="false" customHeight="false" outlineLevel="0" collapsed="false">
      <c r="A147" s="260" t="s">
        <v>473</v>
      </c>
    </row>
    <row r="148" customFormat="false" ht="12.75" hidden="false" customHeight="false" outlineLevel="0" collapsed="false">
      <c r="A148" s="260" t="s">
        <v>414</v>
      </c>
    </row>
    <row r="149" customFormat="false" ht="12.75" hidden="false" customHeight="false" outlineLevel="0" collapsed="false">
      <c r="A149" s="260" t="s">
        <v>415</v>
      </c>
    </row>
    <row r="150" customFormat="false" ht="12.75" hidden="false" customHeight="false" outlineLevel="0" collapsed="false">
      <c r="A150" s="260" t="s">
        <v>559</v>
      </c>
    </row>
    <row r="151" customFormat="false" ht="12.75" hidden="false" customHeight="false" outlineLevel="0" collapsed="false">
      <c r="A151" s="265" t="s">
        <v>511</v>
      </c>
    </row>
    <row r="152" customFormat="false" ht="12.75" hidden="false" customHeight="false" outlineLevel="0" collapsed="false">
      <c r="A152" s="261" t="s">
        <v>560</v>
      </c>
    </row>
    <row r="153" customFormat="false" ht="12.75" hidden="false" customHeight="false" outlineLevel="0" collapsed="false">
      <c r="A153" s="261" t="s">
        <v>531</v>
      </c>
    </row>
    <row r="154" customFormat="false" ht="12.75" hidden="false" customHeight="false" outlineLevel="0" collapsed="false">
      <c r="A154" s="261" t="s">
        <v>525</v>
      </c>
    </row>
    <row r="155" customFormat="false" ht="12.75" hidden="false" customHeight="false" outlineLevel="0" collapsed="false">
      <c r="A155" s="261" t="s">
        <v>537</v>
      </c>
    </row>
    <row r="156" customFormat="false" ht="12.75" hidden="false" customHeight="false" outlineLevel="0" collapsed="false">
      <c r="A156" s="260" t="s">
        <v>474</v>
      </c>
    </row>
    <row r="157" customFormat="false" ht="12.75" hidden="false" customHeight="false" outlineLevel="0" collapsed="false">
      <c r="A157" s="260" t="s">
        <v>475</v>
      </c>
    </row>
    <row r="158" customFormat="false" ht="12.75" hidden="false" customHeight="false" outlineLevel="0" collapsed="false">
      <c r="A158" s="260" t="s">
        <v>476</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32"/>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6" activeCellId="0" sqref="B6"/>
    </sheetView>
  </sheetViews>
  <sheetFormatPr defaultColWidth="12.71484375" defaultRowHeight="12.75" zeroHeight="false" outlineLevelRow="0" outlineLevelCol="0"/>
  <cols>
    <col collapsed="false" customWidth="true" hidden="false" outlineLevel="0" max="1" min="1" style="0" width="8.4"/>
    <col collapsed="false" customWidth="true" hidden="false" outlineLevel="0" max="2" min="2" style="0" width="13.29"/>
    <col collapsed="false" customWidth="true" hidden="false" outlineLevel="0" max="4" min="3" style="0" width="11.71"/>
    <col collapsed="false" customWidth="true" hidden="false" outlineLevel="0" max="5" min="5" style="0" width="14.28"/>
    <col collapsed="false" customWidth="true" hidden="false" outlineLevel="0" max="6" min="6" style="0" width="9"/>
    <col collapsed="false" customWidth="true" hidden="false" outlineLevel="0" max="7" min="7" style="0" width="13.29"/>
    <col collapsed="false" customWidth="true" hidden="false" outlineLevel="0" max="9" min="8" style="0" width="11.71"/>
    <col collapsed="false" customWidth="true" hidden="false" outlineLevel="0" max="10" min="10" style="0" width="14.28"/>
    <col collapsed="false" customWidth="true" hidden="false" outlineLevel="0" max="12" min="12" style="0" width="5.14"/>
    <col collapsed="false" customWidth="true" hidden="false" outlineLevel="0" max="1024" min="1022" style="0" width="11.57"/>
  </cols>
  <sheetData>
    <row r="1" customFormat="false" ht="12.75" hidden="false" customHeight="false" outlineLevel="0" collapsed="false">
      <c r="A1" s="1"/>
      <c r="B1" s="1"/>
      <c r="C1" s="1"/>
      <c r="D1" s="1"/>
      <c r="E1" s="40"/>
      <c r="F1" s="40"/>
      <c r="G1" s="1"/>
      <c r="H1" s="1"/>
      <c r="I1" s="1"/>
      <c r="J1" s="1"/>
      <c r="K1" s="1"/>
      <c r="L1" s="1"/>
    </row>
    <row r="2" customFormat="false" ht="14.65" hidden="false" customHeight="true" outlineLevel="0" collapsed="false">
      <c r="A2" s="41" t="s">
        <v>50</v>
      </c>
      <c r="B2" s="42" t="n">
        <f aca="false">'DATI AZIENDA'!E16</f>
        <v>0</v>
      </c>
      <c r="C2" s="42"/>
      <c r="D2" s="41" t="s">
        <v>51</v>
      </c>
      <c r="E2" s="43" t="n">
        <f aca="false">'DATI AZIENDA'!G16</f>
        <v>0</v>
      </c>
      <c r="F2" s="41" t="s">
        <v>24</v>
      </c>
      <c r="G2" s="44" t="n">
        <f aca="false">'DATI AZIENDA'!H16</f>
        <v>0</v>
      </c>
      <c r="H2" s="44"/>
      <c r="I2" s="41" t="s">
        <v>52</v>
      </c>
      <c r="J2" s="43" t="n">
        <f aca="false">'DATI AZIENDA'!B16</f>
        <v>0</v>
      </c>
      <c r="K2" s="43"/>
      <c r="L2" s="43"/>
    </row>
    <row r="3" customFormat="false" ht="12.75" hidden="false" customHeight="false" outlineLevel="0" collapsed="false">
      <c r="A3" s="1"/>
      <c r="B3" s="1"/>
      <c r="C3" s="1"/>
      <c r="D3" s="1"/>
      <c r="E3" s="1"/>
      <c r="F3" s="1"/>
      <c r="G3" s="1"/>
      <c r="H3" s="1"/>
      <c r="I3" s="1"/>
      <c r="J3" s="1"/>
      <c r="K3" s="1"/>
      <c r="L3" s="1"/>
    </row>
    <row r="4" customFormat="false" ht="12.75" hidden="false" customHeight="false" outlineLevel="0" collapsed="false">
      <c r="A4" s="45"/>
      <c r="B4" s="46" t="s">
        <v>53</v>
      </c>
      <c r="C4" s="46" t="n">
        <f aca="false">'DATI AZIENDA'!C28</f>
        <v>0</v>
      </c>
      <c r="D4" s="46" t="s">
        <v>54</v>
      </c>
      <c r="E4" s="46"/>
      <c r="F4" s="47"/>
      <c r="G4" s="48" t="s">
        <v>53</v>
      </c>
      <c r="H4" s="48" t="n">
        <f aca="false">'DATI AZIENDA'!C29</f>
        <v>0</v>
      </c>
      <c r="I4" s="48" t="s">
        <v>54</v>
      </c>
      <c r="J4" s="48"/>
      <c r="K4" s="47"/>
      <c r="L4" s="1"/>
    </row>
    <row r="5" customFormat="false" ht="12.8" hidden="false" customHeight="false" outlineLevel="0" collapsed="false">
      <c r="A5" s="49"/>
      <c r="B5" s="50" t="s">
        <v>55</v>
      </c>
      <c r="C5" s="50" t="s">
        <v>56</v>
      </c>
      <c r="D5" s="50" t="s">
        <v>57</v>
      </c>
      <c r="E5" s="51" t="s">
        <v>58</v>
      </c>
      <c r="F5" s="52"/>
      <c r="G5" s="50" t="s">
        <v>55</v>
      </c>
      <c r="H5" s="50" t="s">
        <v>56</v>
      </c>
      <c r="I5" s="50" t="s">
        <v>57</v>
      </c>
      <c r="J5" s="51" t="s">
        <v>58</v>
      </c>
      <c r="K5" s="52"/>
      <c r="L5" s="1"/>
    </row>
    <row r="6" customFormat="false" ht="12.8" hidden="false" customHeight="false" outlineLevel="0" collapsed="false">
      <c r="A6" s="49"/>
      <c r="B6" s="7"/>
      <c r="C6" s="53"/>
      <c r="D6" s="53"/>
      <c r="E6" s="53"/>
      <c r="F6" s="54"/>
      <c r="G6" s="7"/>
      <c r="H6" s="53"/>
      <c r="I6" s="53"/>
      <c r="J6" s="53"/>
      <c r="K6" s="55"/>
      <c r="L6" s="1"/>
    </row>
    <row r="7" customFormat="false" ht="12.8" hidden="false" customHeight="false" outlineLevel="0" collapsed="false">
      <c r="A7" s="49"/>
      <c r="B7" s="7"/>
      <c r="C7" s="53"/>
      <c r="D7" s="53"/>
      <c r="E7" s="53"/>
      <c r="F7" s="54"/>
      <c r="G7" s="7"/>
      <c r="H7" s="53"/>
      <c r="I7" s="53"/>
      <c r="J7" s="53"/>
      <c r="K7" s="55"/>
      <c r="L7" s="1"/>
    </row>
    <row r="8" customFormat="false" ht="12.8" hidden="false" customHeight="false" outlineLevel="0" collapsed="false">
      <c r="A8" s="49"/>
      <c r="B8" s="7"/>
      <c r="C8" s="53"/>
      <c r="D8" s="53"/>
      <c r="E8" s="53"/>
      <c r="F8" s="54"/>
      <c r="G8" s="7"/>
      <c r="H8" s="53"/>
      <c r="I8" s="53"/>
      <c r="J8" s="53"/>
      <c r="K8" s="55"/>
      <c r="L8" s="1"/>
    </row>
    <row r="9" customFormat="false" ht="12.8" hidden="false" customHeight="false" outlineLevel="0" collapsed="false">
      <c r="A9" s="49"/>
      <c r="B9" s="7"/>
      <c r="C9" s="53"/>
      <c r="D9" s="53"/>
      <c r="E9" s="53"/>
      <c r="F9" s="54"/>
      <c r="G9" s="7"/>
      <c r="H9" s="53"/>
      <c r="I9" s="53"/>
      <c r="J9" s="53"/>
      <c r="K9" s="55"/>
      <c r="L9" s="1"/>
    </row>
    <row r="10" customFormat="false" ht="12.8" hidden="false" customHeight="false" outlineLevel="0" collapsed="false">
      <c r="A10" s="49"/>
      <c r="B10" s="7"/>
      <c r="C10" s="53"/>
      <c r="D10" s="53"/>
      <c r="E10" s="53"/>
      <c r="F10" s="54"/>
      <c r="G10" s="7"/>
      <c r="H10" s="53"/>
      <c r="I10" s="53"/>
      <c r="J10" s="53"/>
      <c r="K10" s="54"/>
      <c r="L10" s="1"/>
    </row>
    <row r="11" customFormat="false" ht="12.8" hidden="false" customHeight="true" outlineLevel="0" collapsed="false">
      <c r="A11" s="49"/>
      <c r="B11" s="7"/>
      <c r="C11" s="53"/>
      <c r="D11" s="53"/>
      <c r="E11" s="53"/>
      <c r="F11" s="54"/>
      <c r="G11" s="56"/>
      <c r="H11" s="53"/>
      <c r="I11" s="53"/>
      <c r="J11" s="53"/>
      <c r="K11" s="57" t="s">
        <v>59</v>
      </c>
      <c r="L11" s="1"/>
    </row>
    <row r="12" customFormat="false" ht="12.8" hidden="false" customHeight="false" outlineLevel="0" collapsed="false">
      <c r="A12" s="49"/>
      <c r="B12" s="7"/>
      <c r="C12" s="53"/>
      <c r="D12" s="53"/>
      <c r="E12" s="53"/>
      <c r="F12" s="54"/>
      <c r="G12" s="56"/>
      <c r="H12" s="53"/>
      <c r="I12" s="53"/>
      <c r="J12" s="53"/>
      <c r="K12" s="57"/>
      <c r="L12" s="1"/>
    </row>
    <row r="13" customFormat="false" ht="12.8" hidden="false" customHeight="false" outlineLevel="0" collapsed="false">
      <c r="A13" s="49"/>
      <c r="B13" s="58" t="s">
        <v>60</v>
      </c>
      <c r="C13" s="58"/>
      <c r="D13" s="58"/>
      <c r="E13" s="53"/>
      <c r="F13" s="54"/>
      <c r="G13" s="58" t="s">
        <v>60</v>
      </c>
      <c r="H13" s="58"/>
      <c r="I13" s="58"/>
      <c r="J13" s="53"/>
      <c r="K13" s="57"/>
      <c r="L13" s="1"/>
    </row>
    <row r="14" customFormat="false" ht="12.75" hidden="false" customHeight="false" outlineLevel="0" collapsed="false">
      <c r="A14" s="49"/>
      <c r="B14" s="49"/>
      <c r="C14" s="49"/>
      <c r="D14" s="49"/>
      <c r="E14" s="59" t="n">
        <f aca="false">SUM(E6:E12)</f>
        <v>0</v>
      </c>
      <c r="F14" s="49"/>
      <c r="G14" s="59" t="n">
        <f aca="false">SUM(G6:G12)</f>
        <v>0</v>
      </c>
      <c r="H14" s="49"/>
      <c r="I14" s="49"/>
      <c r="J14" s="49"/>
      <c r="K14" s="57"/>
      <c r="L14" s="49"/>
    </row>
    <row r="15" customFormat="false" ht="12.75" hidden="false" customHeight="false" outlineLevel="0" collapsed="false">
      <c r="A15" s="1"/>
      <c r="B15" s="60" t="s">
        <v>53</v>
      </c>
      <c r="C15" s="60" t="n">
        <f aca="false">'DATI AZIENDA'!C30</f>
        <v>0</v>
      </c>
      <c r="D15" s="60" t="s">
        <v>54</v>
      </c>
      <c r="E15" s="60"/>
      <c r="F15" s="47"/>
      <c r="G15" s="61" t="s">
        <v>53</v>
      </c>
      <c r="H15" s="61" t="n">
        <v>2018</v>
      </c>
      <c r="I15" s="61" t="s">
        <v>54</v>
      </c>
      <c r="J15" s="61"/>
      <c r="K15" s="57"/>
      <c r="L15" s="1"/>
    </row>
    <row r="16" customFormat="false" ht="12.8" hidden="false" customHeight="false" outlineLevel="0" collapsed="false">
      <c r="A16" s="1"/>
      <c r="B16" s="50" t="s">
        <v>55</v>
      </c>
      <c r="C16" s="50" t="s">
        <v>56</v>
      </c>
      <c r="D16" s="50" t="s">
        <v>57</v>
      </c>
      <c r="E16" s="51" t="s">
        <v>58</v>
      </c>
      <c r="F16" s="52"/>
      <c r="G16" s="50" t="s">
        <v>55</v>
      </c>
      <c r="H16" s="50" t="s">
        <v>56</v>
      </c>
      <c r="I16" s="50" t="s">
        <v>57</v>
      </c>
      <c r="J16" s="51" t="s">
        <v>58</v>
      </c>
      <c r="K16" s="57"/>
      <c r="L16" s="1"/>
    </row>
    <row r="17" customFormat="false" ht="12.8" hidden="false" customHeight="false" outlineLevel="0" collapsed="false">
      <c r="A17" s="1"/>
      <c r="B17" s="7"/>
      <c r="C17" s="53"/>
      <c r="D17" s="53"/>
      <c r="E17" s="53"/>
      <c r="F17" s="54"/>
      <c r="G17" s="7"/>
      <c r="H17" s="53"/>
      <c r="I17" s="53"/>
      <c r="J17" s="53"/>
      <c r="K17" s="57"/>
      <c r="L17" s="1"/>
    </row>
    <row r="18" customFormat="false" ht="12.8" hidden="false" customHeight="false" outlineLevel="0" collapsed="false">
      <c r="A18" s="1"/>
      <c r="B18" s="7"/>
      <c r="C18" s="53"/>
      <c r="D18" s="53"/>
      <c r="E18" s="53"/>
      <c r="F18" s="54"/>
      <c r="G18" s="7"/>
      <c r="H18" s="53"/>
      <c r="I18" s="53"/>
      <c r="J18" s="53"/>
      <c r="K18" s="55"/>
      <c r="L18" s="1"/>
    </row>
    <row r="19" customFormat="false" ht="12.8" hidden="false" customHeight="false" outlineLevel="0" collapsed="false">
      <c r="A19" s="1"/>
      <c r="B19" s="7"/>
      <c r="C19" s="53"/>
      <c r="D19" s="53"/>
      <c r="E19" s="53"/>
      <c r="F19" s="54"/>
      <c r="G19" s="7"/>
      <c r="H19" s="53"/>
      <c r="I19" s="53"/>
      <c r="J19" s="53"/>
      <c r="K19" s="55"/>
      <c r="L19" s="1"/>
    </row>
    <row r="20" customFormat="false" ht="12.8" hidden="false" customHeight="false" outlineLevel="0" collapsed="false">
      <c r="A20" s="1"/>
      <c r="B20" s="7"/>
      <c r="C20" s="53"/>
      <c r="D20" s="53"/>
      <c r="E20" s="53"/>
      <c r="F20" s="54"/>
      <c r="G20" s="7"/>
      <c r="H20" s="53"/>
      <c r="I20" s="53"/>
      <c r="J20" s="53"/>
      <c r="K20" s="55"/>
      <c r="L20" s="1"/>
    </row>
    <row r="21" customFormat="false" ht="12.8" hidden="false" customHeight="false" outlineLevel="0" collapsed="false">
      <c r="A21" s="1"/>
      <c r="B21" s="7"/>
      <c r="C21" s="53"/>
      <c r="D21" s="53"/>
      <c r="E21" s="53"/>
      <c r="F21" s="54"/>
      <c r="G21" s="7"/>
      <c r="H21" s="53"/>
      <c r="I21" s="53"/>
      <c r="J21" s="53"/>
      <c r="K21" s="54"/>
      <c r="L21" s="1"/>
    </row>
    <row r="22" customFormat="false" ht="12.8" hidden="false" customHeight="false" outlineLevel="0" collapsed="false">
      <c r="A22" s="1"/>
      <c r="B22" s="56"/>
      <c r="C22" s="53"/>
      <c r="D22" s="53"/>
      <c r="E22" s="53"/>
      <c r="F22" s="54"/>
      <c r="G22" s="56"/>
      <c r="H22" s="53"/>
      <c r="I22" s="53"/>
      <c r="J22" s="53"/>
      <c r="K22" s="54"/>
      <c r="L22" s="1"/>
    </row>
    <row r="23" customFormat="false" ht="12.8" hidden="false" customHeight="false" outlineLevel="0" collapsed="false">
      <c r="A23" s="1"/>
      <c r="B23" s="56"/>
      <c r="C23" s="53"/>
      <c r="D23" s="53"/>
      <c r="E23" s="53"/>
      <c r="F23" s="54"/>
      <c r="G23" s="56"/>
      <c r="H23" s="53"/>
      <c r="I23" s="53"/>
      <c r="J23" s="53"/>
      <c r="K23" s="54"/>
      <c r="L23" s="1"/>
    </row>
    <row r="24" customFormat="false" ht="12.8" hidden="false" customHeight="false" outlineLevel="0" collapsed="false">
      <c r="A24" s="1"/>
      <c r="B24" s="58" t="s">
        <v>60</v>
      </c>
      <c r="C24" s="58"/>
      <c r="D24" s="58"/>
      <c r="E24" s="53"/>
      <c r="F24" s="54"/>
      <c r="G24" s="62"/>
      <c r="H24" s="62"/>
      <c r="I24" s="62"/>
      <c r="J24" s="54"/>
      <c r="K24" s="54"/>
      <c r="L24" s="1"/>
    </row>
    <row r="25" customFormat="false" ht="12.75" hidden="false" customHeight="false" outlineLevel="0" collapsed="false">
      <c r="A25" s="49"/>
      <c r="B25" s="49"/>
      <c r="C25" s="49"/>
      <c r="D25" s="49"/>
      <c r="E25" s="59" t="n">
        <f aca="false">SUM(E17:E23)</f>
        <v>0</v>
      </c>
      <c r="F25" s="49"/>
      <c r="G25" s="59" t="n">
        <f aca="false">SUM(G17:G23)</f>
        <v>0</v>
      </c>
      <c r="H25" s="49"/>
      <c r="I25" s="49"/>
      <c r="J25" s="49"/>
      <c r="K25" s="49"/>
      <c r="L25" s="49"/>
    </row>
    <row r="26" customFormat="false" ht="12.75" hidden="false" customHeight="false" outlineLevel="0" collapsed="false">
      <c r="A26" s="1"/>
      <c r="B26" s="63" t="s">
        <v>53</v>
      </c>
      <c r="C26" s="63" t="s">
        <v>61</v>
      </c>
      <c r="D26" s="63"/>
      <c r="E26" s="63"/>
      <c r="F26" s="47"/>
      <c r="G26" s="64" t="s">
        <v>62</v>
      </c>
      <c r="H26" s="64"/>
      <c r="I26" s="65"/>
      <c r="J26" s="65"/>
      <c r="K26" s="65"/>
      <c r="L26" s="1"/>
    </row>
    <row r="27" customFormat="false" ht="12.75" hidden="false" customHeight="false" outlineLevel="0" collapsed="false">
      <c r="A27" s="1"/>
      <c r="B27" s="63"/>
      <c r="C27" s="66" t="s">
        <v>56</v>
      </c>
      <c r="D27" s="67" t="s">
        <v>57</v>
      </c>
      <c r="E27" s="67" t="s">
        <v>58</v>
      </c>
      <c r="F27" s="68"/>
      <c r="G27" s="69" t="n">
        <f aca="false">SUM(E28+E29+E30)/3</f>
        <v>0</v>
      </c>
      <c r="H27" s="69"/>
      <c r="I27" s="70" t="s">
        <v>63</v>
      </c>
      <c r="J27" s="70"/>
      <c r="K27" s="71" t="n">
        <f aca="false">IFERROR(G31/G27,0)</f>
        <v>0</v>
      </c>
      <c r="L27" s="1"/>
    </row>
    <row r="28" customFormat="false" ht="12.75" hidden="false" customHeight="false" outlineLevel="0" collapsed="false">
      <c r="A28" s="1"/>
      <c r="B28" s="33" t="n">
        <f aca="false">'DATI AZIENDA'!C28</f>
        <v>0</v>
      </c>
      <c r="C28" s="72" t="n">
        <f aca="false">SUM(C6:C12)</f>
        <v>0</v>
      </c>
      <c r="D28" s="72" t="n">
        <f aca="false">SUM(D6:D12)</f>
        <v>0</v>
      </c>
      <c r="E28" s="72" t="n">
        <f aca="false">SUM(E6:E13)</f>
        <v>0</v>
      </c>
      <c r="F28" s="73"/>
      <c r="G28" s="74" t="s">
        <v>64</v>
      </c>
      <c r="H28" s="74"/>
      <c r="I28" s="75" t="s">
        <v>65</v>
      </c>
      <c r="J28" s="75"/>
      <c r="K28" s="76" t="e">
        <f aca="false">'DATI AZIENDA'!D16</f>
        <v>#N/A</v>
      </c>
      <c r="L28" s="1"/>
    </row>
    <row r="29" customFormat="false" ht="12.75" hidden="false" customHeight="false" outlineLevel="0" collapsed="false">
      <c r="A29" s="1"/>
      <c r="B29" s="35" t="n">
        <f aca="false">'DATI AZIENDA'!C29</f>
        <v>0</v>
      </c>
      <c r="C29" s="77" t="n">
        <f aca="false">SUM(H6:H12)</f>
        <v>0</v>
      </c>
      <c r="D29" s="77" t="n">
        <f aca="false">SUM(I6:I12)</f>
        <v>0</v>
      </c>
      <c r="E29" s="77" t="n">
        <f aca="false">SUM(J6:J13)</f>
        <v>0</v>
      </c>
      <c r="F29" s="73"/>
      <c r="G29" s="78" t="n">
        <f aca="false">E31</f>
        <v>0</v>
      </c>
      <c r="H29" s="78"/>
      <c r="I29" s="79" t="s">
        <v>66</v>
      </c>
      <c r="J29" s="79"/>
      <c r="K29" s="80" t="e">
        <f aca="false">SUM(K28*C31)</f>
        <v>#N/A</v>
      </c>
      <c r="L29" s="1"/>
    </row>
    <row r="30" customFormat="false" ht="12.8" hidden="false" customHeight="false" outlineLevel="0" collapsed="false">
      <c r="A30" s="1"/>
      <c r="B30" s="37" t="n">
        <f aca="false">'DATI AZIENDA'!C30</f>
        <v>0</v>
      </c>
      <c r="C30" s="81" t="n">
        <f aca="false">SUM(C17:C23)</f>
        <v>0</v>
      </c>
      <c r="D30" s="81" t="n">
        <f aca="false">SUM(D17:D23)</f>
        <v>0</v>
      </c>
      <c r="E30" s="81" t="n">
        <f aca="false">SUM(E17:E24)</f>
        <v>0</v>
      </c>
      <c r="F30" s="73"/>
      <c r="G30" s="82" t="s">
        <v>67</v>
      </c>
      <c r="H30" s="82"/>
      <c r="I30" s="83" t="s">
        <v>68</v>
      </c>
      <c r="J30" s="83"/>
      <c r="K30" s="84" t="e">
        <f aca="false">SUM(G29-K29)/G29</f>
        <v>#N/A</v>
      </c>
      <c r="L30" s="1"/>
    </row>
    <row r="31" customFormat="false" ht="12.75" hidden="false" customHeight="false" outlineLevel="0" collapsed="false">
      <c r="A31" s="1"/>
      <c r="B31" s="27" t="n">
        <v>2018</v>
      </c>
      <c r="C31" s="85" t="n">
        <f aca="false">SUM(H17:H23)</f>
        <v>0</v>
      </c>
      <c r="D31" s="85" t="n">
        <f aca="false">SUM(I17:I23)</f>
        <v>0</v>
      </c>
      <c r="E31" s="85" t="n">
        <f aca="false">SUM(J17:J23)</f>
        <v>0</v>
      </c>
      <c r="F31" s="73"/>
      <c r="G31" s="86" t="n">
        <f aca="false">SUM(G29-G27)</f>
        <v>0</v>
      </c>
      <c r="H31" s="86"/>
      <c r="I31" s="1"/>
      <c r="J31" s="1"/>
      <c r="K31" s="1"/>
      <c r="L31" s="1"/>
    </row>
    <row r="32" customFormat="false" ht="12.75" hidden="false" customHeight="false" outlineLevel="0" collapsed="false">
      <c r="A32" s="1"/>
      <c r="B32" s="1"/>
      <c r="C32" s="1"/>
      <c r="D32" s="1"/>
      <c r="E32" s="1"/>
      <c r="F32" s="87"/>
      <c r="G32" s="87"/>
      <c r="H32" s="1"/>
      <c r="I32" s="1"/>
      <c r="J32" s="87"/>
      <c r="K32" s="88" t="s">
        <v>69</v>
      </c>
      <c r="L32" s="88"/>
    </row>
  </sheetData>
  <sheetProtection sheet="true" password="c970" objects="true" scenarios="true" selectLockedCells="true"/>
  <mergeCells count="26">
    <mergeCell ref="B2:C2"/>
    <mergeCell ref="G2:H2"/>
    <mergeCell ref="J2:L2"/>
    <mergeCell ref="D4:E4"/>
    <mergeCell ref="I4:J4"/>
    <mergeCell ref="K11:K17"/>
    <mergeCell ref="B13:D13"/>
    <mergeCell ref="G13:I13"/>
    <mergeCell ref="D15:E15"/>
    <mergeCell ref="I15:J15"/>
    <mergeCell ref="B24:D24"/>
    <mergeCell ref="B26:B27"/>
    <mergeCell ref="C26:E26"/>
    <mergeCell ref="G26:H26"/>
    <mergeCell ref="I26:K26"/>
    <mergeCell ref="G27:H27"/>
    <mergeCell ref="I27:J27"/>
    <mergeCell ref="G28:H28"/>
    <mergeCell ref="I28:J28"/>
    <mergeCell ref="G29:H29"/>
    <mergeCell ref="I29:J29"/>
    <mergeCell ref="G30:H30"/>
    <mergeCell ref="I30:J30"/>
    <mergeCell ref="G31:H31"/>
    <mergeCell ref="F32:G32"/>
    <mergeCell ref="K32:L32"/>
  </mergeCells>
  <printOptions headings="false" gridLines="false" gridLinesSet="true" horizontalCentered="false" verticalCentered="false"/>
  <pageMargins left="0.39375" right="0.39375" top="0.855555555555556" bottom="0.855555555555556" header="0.590277777777778" footer="0.590277777777778"/>
  <pageSetup paperSize="77" scale="100" firstPageNumber="1" fitToWidth="1" fitToHeight="1" pageOrder="downThenOver" orientation="landscape" blackAndWhite="false" draft="false" cellComments="none" useFirstPageNumber="true" horizontalDpi="300" verticalDpi="300" copies="1"/>
  <headerFooter differentFirst="false" differentOddEven="false">
    <oddHeader>&amp;C&amp;"Times New Roman,Normale"&amp;12&amp;A</oddHeader>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32"/>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6" activeCellId="0" sqref="B6"/>
    </sheetView>
  </sheetViews>
  <sheetFormatPr defaultColWidth="12.71484375" defaultRowHeight="12.75" zeroHeight="false" outlineLevelRow="0" outlineLevelCol="0"/>
  <cols>
    <col collapsed="false" customWidth="true" hidden="false" outlineLevel="0" max="1" min="1" style="0" width="8.4"/>
    <col collapsed="false" customWidth="true" hidden="false" outlineLevel="0" max="2" min="2" style="0" width="13.29"/>
    <col collapsed="false" customWidth="true" hidden="false" outlineLevel="0" max="4" min="3" style="0" width="11.71"/>
    <col collapsed="false" customWidth="true" hidden="false" outlineLevel="0" max="5" min="5" style="0" width="14.28"/>
    <col collapsed="false" customWidth="true" hidden="false" outlineLevel="0" max="6" min="6" style="0" width="9"/>
    <col collapsed="false" customWidth="true" hidden="false" outlineLevel="0" max="7" min="7" style="0" width="13.29"/>
    <col collapsed="false" customWidth="true" hidden="false" outlineLevel="0" max="9" min="8" style="0" width="11.71"/>
    <col collapsed="false" customWidth="true" hidden="false" outlineLevel="0" max="10" min="10" style="0" width="14.28"/>
    <col collapsed="false" customWidth="true" hidden="false" outlineLevel="0" max="12" min="12" style="0" width="7.71"/>
    <col collapsed="false" customWidth="true" hidden="false" outlineLevel="0" max="1024" min="1022" style="0" width="11.57"/>
  </cols>
  <sheetData>
    <row r="1" customFormat="false" ht="12.75" hidden="false" customHeight="false" outlineLevel="0" collapsed="false">
      <c r="A1" s="1"/>
      <c r="B1" s="1"/>
      <c r="C1" s="1"/>
      <c r="D1" s="1"/>
      <c r="E1" s="40"/>
      <c r="F1" s="40"/>
      <c r="G1" s="1"/>
      <c r="H1" s="1"/>
      <c r="I1" s="1"/>
      <c r="J1" s="1"/>
      <c r="K1" s="1"/>
      <c r="L1" s="1"/>
    </row>
    <row r="2" customFormat="false" ht="14.65" hidden="false" customHeight="true" outlineLevel="0" collapsed="false">
      <c r="A2" s="41" t="s">
        <v>50</v>
      </c>
      <c r="B2" s="42" t="n">
        <f aca="false">'DATI AZIENDA'!E18</f>
        <v>0</v>
      </c>
      <c r="C2" s="42"/>
      <c r="D2" s="41" t="s">
        <v>51</v>
      </c>
      <c r="E2" s="43" t="n">
        <f aca="false">'DATI AZIENDA'!G18</f>
        <v>0</v>
      </c>
      <c r="F2" s="41" t="s">
        <v>24</v>
      </c>
      <c r="G2" s="44" t="n">
        <f aca="false">'DATI AZIENDA'!H18</f>
        <v>0</v>
      </c>
      <c r="H2" s="44"/>
      <c r="I2" s="41" t="s">
        <v>52</v>
      </c>
      <c r="J2" s="43" t="n">
        <f aca="false">'DATI AZIENDA'!B18</f>
        <v>0</v>
      </c>
      <c r="K2" s="43"/>
      <c r="L2" s="43"/>
    </row>
    <row r="3" customFormat="false" ht="12.75" hidden="false" customHeight="false" outlineLevel="0" collapsed="false">
      <c r="A3" s="1"/>
      <c r="B3" s="1"/>
      <c r="C3" s="1"/>
      <c r="D3" s="1"/>
      <c r="E3" s="1"/>
      <c r="F3" s="1"/>
      <c r="G3" s="1"/>
      <c r="H3" s="1"/>
      <c r="I3" s="1"/>
      <c r="J3" s="1"/>
      <c r="K3" s="1"/>
      <c r="L3" s="1"/>
    </row>
    <row r="4" customFormat="false" ht="12.75" hidden="false" customHeight="false" outlineLevel="0" collapsed="false">
      <c r="A4" s="1"/>
      <c r="B4" s="46" t="s">
        <v>53</v>
      </c>
      <c r="C4" s="46" t="n">
        <f aca="false">'DATI AZIENDA'!C28</f>
        <v>0</v>
      </c>
      <c r="D4" s="46" t="s">
        <v>54</v>
      </c>
      <c r="E4" s="46"/>
      <c r="F4" s="47"/>
      <c r="G4" s="48" t="s">
        <v>53</v>
      </c>
      <c r="H4" s="48" t="n">
        <f aca="false">'DATI AZIENDA'!C29</f>
        <v>0</v>
      </c>
      <c r="I4" s="48" t="s">
        <v>54</v>
      </c>
      <c r="J4" s="48"/>
      <c r="K4" s="47"/>
      <c r="L4" s="47"/>
    </row>
    <row r="5" customFormat="false" ht="12.8" hidden="false" customHeight="false" outlineLevel="0" collapsed="false">
      <c r="A5" s="49"/>
      <c r="B5" s="50" t="s">
        <v>55</v>
      </c>
      <c r="C5" s="50" t="s">
        <v>56</v>
      </c>
      <c r="D5" s="50" t="s">
        <v>57</v>
      </c>
      <c r="E5" s="51" t="s">
        <v>58</v>
      </c>
      <c r="F5" s="52"/>
      <c r="G5" s="50" t="s">
        <v>55</v>
      </c>
      <c r="H5" s="50" t="s">
        <v>56</v>
      </c>
      <c r="I5" s="50" t="s">
        <v>57</v>
      </c>
      <c r="J5" s="51" t="s">
        <v>58</v>
      </c>
      <c r="K5" s="52"/>
      <c r="L5" s="89"/>
    </row>
    <row r="6" customFormat="false" ht="12.8" hidden="false" customHeight="false" outlineLevel="0" collapsed="false">
      <c r="A6" s="49"/>
      <c r="B6" s="7"/>
      <c r="C6" s="53"/>
      <c r="D6" s="53"/>
      <c r="E6" s="53"/>
      <c r="F6" s="55"/>
      <c r="G6" s="7"/>
      <c r="H6" s="53"/>
      <c r="I6" s="53"/>
      <c r="J6" s="53"/>
      <c r="K6" s="55"/>
      <c r="L6" s="54"/>
    </row>
    <row r="7" customFormat="false" ht="12.8" hidden="false" customHeight="false" outlineLevel="0" collapsed="false">
      <c r="A7" s="49"/>
      <c r="B7" s="7"/>
      <c r="C7" s="53"/>
      <c r="D7" s="53"/>
      <c r="E7" s="53"/>
      <c r="F7" s="55"/>
      <c r="G7" s="7"/>
      <c r="H7" s="53"/>
      <c r="I7" s="53"/>
      <c r="J7" s="53"/>
      <c r="K7" s="55"/>
      <c r="L7" s="54"/>
    </row>
    <row r="8" customFormat="false" ht="12.8" hidden="false" customHeight="false" outlineLevel="0" collapsed="false">
      <c r="A8" s="49"/>
      <c r="B8" s="7"/>
      <c r="C8" s="53"/>
      <c r="D8" s="53"/>
      <c r="E8" s="53"/>
      <c r="F8" s="55"/>
      <c r="G8" s="7"/>
      <c r="H8" s="53"/>
      <c r="I8" s="53"/>
      <c r="J8" s="53"/>
      <c r="K8" s="55"/>
      <c r="L8" s="54"/>
    </row>
    <row r="9" customFormat="false" ht="12.8" hidden="false" customHeight="false" outlineLevel="0" collapsed="false">
      <c r="A9" s="49"/>
      <c r="B9" s="7"/>
      <c r="C9" s="53"/>
      <c r="D9" s="53"/>
      <c r="E9" s="53"/>
      <c r="F9" s="55"/>
      <c r="G9" s="7"/>
      <c r="H9" s="53"/>
      <c r="I9" s="53"/>
      <c r="J9" s="53"/>
      <c r="K9" s="55"/>
      <c r="L9" s="54"/>
    </row>
    <row r="10" customFormat="false" ht="12.8" hidden="false" customHeight="false" outlineLevel="0" collapsed="false">
      <c r="A10" s="49"/>
      <c r="B10" s="7"/>
      <c r="C10" s="53"/>
      <c r="D10" s="53"/>
      <c r="E10" s="53"/>
      <c r="F10" s="55"/>
      <c r="G10" s="7"/>
      <c r="H10" s="53"/>
      <c r="I10" s="53"/>
      <c r="J10" s="53"/>
      <c r="K10" s="55"/>
      <c r="L10" s="54"/>
    </row>
    <row r="11" customFormat="false" ht="12.8" hidden="false" customHeight="true" outlineLevel="0" collapsed="false">
      <c r="A11" s="49"/>
      <c r="B11" s="7"/>
      <c r="C11" s="53"/>
      <c r="D11" s="53"/>
      <c r="E11" s="53"/>
      <c r="F11" s="55"/>
      <c r="G11" s="7"/>
      <c r="H11" s="53"/>
      <c r="I11" s="53"/>
      <c r="J11" s="53"/>
      <c r="K11" s="57" t="s">
        <v>59</v>
      </c>
      <c r="L11" s="54"/>
    </row>
    <row r="12" customFormat="false" ht="12.8" hidden="false" customHeight="false" outlineLevel="0" collapsed="false">
      <c r="A12" s="49"/>
      <c r="B12" s="7"/>
      <c r="C12" s="53"/>
      <c r="D12" s="53"/>
      <c r="E12" s="53"/>
      <c r="F12" s="55"/>
      <c r="G12" s="7"/>
      <c r="H12" s="53"/>
      <c r="I12" s="53"/>
      <c r="J12" s="53"/>
      <c r="K12" s="57"/>
      <c r="L12" s="54"/>
    </row>
    <row r="13" customFormat="false" ht="12.8" hidden="false" customHeight="false" outlineLevel="0" collapsed="false">
      <c r="A13" s="49"/>
      <c r="B13" s="58" t="s">
        <v>60</v>
      </c>
      <c r="C13" s="58"/>
      <c r="D13" s="58"/>
      <c r="E13" s="53"/>
      <c r="F13" s="55"/>
      <c r="G13" s="58" t="s">
        <v>60</v>
      </c>
      <c r="H13" s="58"/>
      <c r="I13" s="58"/>
      <c r="J13" s="53"/>
      <c r="K13" s="57"/>
      <c r="L13" s="54"/>
    </row>
    <row r="14" customFormat="false" ht="12.75" hidden="false" customHeight="false" outlineLevel="0" collapsed="false">
      <c r="A14" s="49"/>
      <c r="B14" s="49"/>
      <c r="C14" s="49"/>
      <c r="D14" s="49"/>
      <c r="E14" s="59" t="n">
        <f aca="false">SUM(E6:E12)</f>
        <v>0</v>
      </c>
      <c r="F14" s="49"/>
      <c r="G14" s="59"/>
      <c r="H14" s="49"/>
      <c r="I14" s="49"/>
      <c r="J14" s="49"/>
      <c r="K14" s="57"/>
      <c r="L14" s="59" t="n">
        <f aca="false">SUM(L6:L12)</f>
        <v>0</v>
      </c>
    </row>
    <row r="15" customFormat="false" ht="12.8" hidden="false" customHeight="false" outlineLevel="0" collapsed="false">
      <c r="A15" s="1"/>
      <c r="B15" s="60" t="s">
        <v>53</v>
      </c>
      <c r="C15" s="60" t="n">
        <f aca="false">'DATI AZIENDA'!C30</f>
        <v>0</v>
      </c>
      <c r="D15" s="60" t="s">
        <v>54</v>
      </c>
      <c r="E15" s="60"/>
      <c r="F15" s="47"/>
      <c r="G15" s="61" t="s">
        <v>53</v>
      </c>
      <c r="H15" s="61" t="n">
        <v>2018</v>
      </c>
      <c r="I15" s="61" t="s">
        <v>54</v>
      </c>
      <c r="J15" s="61"/>
      <c r="K15" s="57"/>
      <c r="L15" s="47"/>
    </row>
    <row r="16" customFormat="false" ht="12.8" hidden="false" customHeight="false" outlineLevel="0" collapsed="false">
      <c r="A16" s="1"/>
      <c r="B16" s="50" t="s">
        <v>55</v>
      </c>
      <c r="C16" s="50" t="s">
        <v>56</v>
      </c>
      <c r="D16" s="50" t="s">
        <v>57</v>
      </c>
      <c r="E16" s="51" t="s">
        <v>58</v>
      </c>
      <c r="F16" s="52"/>
      <c r="G16" s="50" t="s">
        <v>55</v>
      </c>
      <c r="H16" s="50" t="s">
        <v>56</v>
      </c>
      <c r="I16" s="50" t="s">
        <v>57</v>
      </c>
      <c r="J16" s="51" t="s">
        <v>58</v>
      </c>
      <c r="K16" s="57"/>
      <c r="L16" s="52"/>
    </row>
    <row r="17" customFormat="false" ht="12.8" hidden="false" customHeight="false" outlineLevel="0" collapsed="false">
      <c r="A17" s="1"/>
      <c r="B17" s="7"/>
      <c r="C17" s="53"/>
      <c r="D17" s="53"/>
      <c r="E17" s="53"/>
      <c r="F17" s="55"/>
      <c r="G17" s="7"/>
      <c r="H17" s="53"/>
      <c r="I17" s="53"/>
      <c r="J17" s="53"/>
      <c r="K17" s="57"/>
      <c r="L17" s="54"/>
    </row>
    <row r="18" customFormat="false" ht="12.8" hidden="false" customHeight="false" outlineLevel="0" collapsed="false">
      <c r="A18" s="1"/>
      <c r="B18" s="7"/>
      <c r="C18" s="53"/>
      <c r="D18" s="53"/>
      <c r="E18" s="53"/>
      <c r="F18" s="55"/>
      <c r="G18" s="7"/>
      <c r="H18" s="53"/>
      <c r="I18" s="53"/>
      <c r="J18" s="53"/>
      <c r="K18" s="55"/>
      <c r="L18" s="54"/>
    </row>
    <row r="19" customFormat="false" ht="12.8" hidden="false" customHeight="false" outlineLevel="0" collapsed="false">
      <c r="A19" s="1"/>
      <c r="B19" s="7"/>
      <c r="C19" s="53"/>
      <c r="D19" s="53"/>
      <c r="E19" s="53"/>
      <c r="F19" s="55"/>
      <c r="G19" s="7"/>
      <c r="H19" s="53"/>
      <c r="I19" s="53"/>
      <c r="J19" s="53"/>
      <c r="K19" s="55"/>
      <c r="L19" s="54"/>
    </row>
    <row r="20" customFormat="false" ht="12.8" hidden="false" customHeight="false" outlineLevel="0" collapsed="false">
      <c r="A20" s="1"/>
      <c r="B20" s="7"/>
      <c r="C20" s="53"/>
      <c r="D20" s="53"/>
      <c r="E20" s="53"/>
      <c r="F20" s="55"/>
      <c r="G20" s="7"/>
      <c r="H20" s="53"/>
      <c r="I20" s="53"/>
      <c r="J20" s="53"/>
      <c r="K20" s="55"/>
      <c r="L20" s="54"/>
    </row>
    <row r="21" customFormat="false" ht="12.8" hidden="false" customHeight="false" outlineLevel="0" collapsed="false">
      <c r="A21" s="1"/>
      <c r="B21" s="7"/>
      <c r="C21" s="53"/>
      <c r="D21" s="53"/>
      <c r="E21" s="53"/>
      <c r="F21" s="55"/>
      <c r="G21" s="7"/>
      <c r="H21" s="53"/>
      <c r="I21" s="53"/>
      <c r="J21" s="53"/>
      <c r="K21" s="55"/>
      <c r="L21" s="54"/>
    </row>
    <row r="22" customFormat="false" ht="12.8" hidden="false" customHeight="false" outlineLevel="0" collapsed="false">
      <c r="A22" s="1"/>
      <c r="B22" s="7"/>
      <c r="C22" s="53"/>
      <c r="D22" s="53"/>
      <c r="E22" s="53"/>
      <c r="F22" s="55"/>
      <c r="G22" s="7"/>
      <c r="H22" s="53"/>
      <c r="I22" s="53"/>
      <c r="J22" s="53"/>
      <c r="K22" s="55"/>
      <c r="L22" s="54"/>
    </row>
    <row r="23" customFormat="false" ht="12.8" hidden="false" customHeight="false" outlineLevel="0" collapsed="false">
      <c r="A23" s="1"/>
      <c r="B23" s="7"/>
      <c r="C23" s="53"/>
      <c r="D23" s="53"/>
      <c r="E23" s="53"/>
      <c r="F23" s="55"/>
      <c r="G23" s="7"/>
      <c r="H23" s="53"/>
      <c r="I23" s="53"/>
      <c r="J23" s="53"/>
      <c r="K23" s="55"/>
      <c r="L23" s="54"/>
    </row>
    <row r="24" customFormat="false" ht="12.8" hidden="false" customHeight="false" outlineLevel="0" collapsed="false">
      <c r="A24" s="1"/>
      <c r="B24" s="58" t="s">
        <v>60</v>
      </c>
      <c r="C24" s="58"/>
      <c r="D24" s="58"/>
      <c r="E24" s="53"/>
      <c r="F24" s="55"/>
      <c r="G24" s="62"/>
      <c r="H24" s="62"/>
      <c r="I24" s="62"/>
      <c r="J24" s="54"/>
      <c r="K24" s="55"/>
      <c r="L24" s="54"/>
    </row>
    <row r="25" customFormat="false" ht="12.75" hidden="false" customHeight="false" outlineLevel="0" collapsed="false">
      <c r="A25" s="49"/>
      <c r="B25" s="49"/>
      <c r="C25" s="49"/>
      <c r="D25" s="49"/>
      <c r="E25" s="59" t="n">
        <f aca="false">SUM(E17:E23)</f>
        <v>0</v>
      </c>
      <c r="F25" s="49"/>
      <c r="G25" s="59"/>
      <c r="H25" s="49"/>
      <c r="I25" s="49"/>
      <c r="J25" s="49"/>
      <c r="K25" s="49"/>
      <c r="L25" s="59" t="n">
        <f aca="false">SUM(L17:L23)</f>
        <v>0</v>
      </c>
    </row>
    <row r="26" customFormat="false" ht="14.65" hidden="false" customHeight="true" outlineLevel="0" collapsed="false">
      <c r="A26" s="1"/>
      <c r="B26" s="63" t="s">
        <v>53</v>
      </c>
      <c r="C26" s="63" t="s">
        <v>61</v>
      </c>
      <c r="D26" s="63"/>
      <c r="E26" s="63"/>
      <c r="F26" s="47"/>
      <c r="G26" s="64" t="s">
        <v>62</v>
      </c>
      <c r="H26" s="64"/>
      <c r="I26" s="65"/>
      <c r="J26" s="65"/>
      <c r="K26" s="65"/>
      <c r="L26" s="65"/>
    </row>
    <row r="27" customFormat="false" ht="12.75" hidden="false" customHeight="false" outlineLevel="0" collapsed="false">
      <c r="A27" s="1"/>
      <c r="B27" s="63"/>
      <c r="C27" s="66" t="s">
        <v>56</v>
      </c>
      <c r="D27" s="67" t="s">
        <v>57</v>
      </c>
      <c r="E27" s="67" t="s">
        <v>58</v>
      </c>
      <c r="F27" s="68"/>
      <c r="G27" s="69" t="n">
        <f aca="false">SUM(E28+E29+E30)/3</f>
        <v>0</v>
      </c>
      <c r="H27" s="69"/>
      <c r="I27" s="70" t="s">
        <v>63</v>
      </c>
      <c r="J27" s="70"/>
      <c r="K27" s="71" t="n">
        <f aca="false">IFERROR(G31/G27,0)</f>
        <v>0</v>
      </c>
      <c r="L27" s="90"/>
    </row>
    <row r="28" customFormat="false" ht="12.75" hidden="false" customHeight="false" outlineLevel="0" collapsed="false">
      <c r="A28" s="1"/>
      <c r="B28" s="33" t="n">
        <f aca="false">'DATI AZIENDA'!C28</f>
        <v>0</v>
      </c>
      <c r="C28" s="72" t="n">
        <f aca="false">SUM(C6:C12)</f>
        <v>0</v>
      </c>
      <c r="D28" s="72" t="n">
        <f aca="false">SUM(D6:D12)</f>
        <v>0</v>
      </c>
      <c r="E28" s="72" t="n">
        <f aca="false">SUM(E6:E13)</f>
        <v>0</v>
      </c>
      <c r="F28" s="73"/>
      <c r="G28" s="74" t="s">
        <v>64</v>
      </c>
      <c r="H28" s="74"/>
      <c r="I28" s="75" t="s">
        <v>65</v>
      </c>
      <c r="J28" s="75"/>
      <c r="K28" s="80" t="e">
        <f aca="false">'DATI AZIENDA'!D18</f>
        <v>#N/A</v>
      </c>
      <c r="L28" s="91"/>
    </row>
    <row r="29" customFormat="false" ht="12.75" hidden="false" customHeight="false" outlineLevel="0" collapsed="false">
      <c r="A29" s="1"/>
      <c r="B29" s="35" t="n">
        <f aca="false">'DATI AZIENDA'!C29</f>
        <v>0</v>
      </c>
      <c r="C29" s="77" t="n">
        <f aca="false">SUM(H6:H12)</f>
        <v>0</v>
      </c>
      <c r="D29" s="77" t="n">
        <f aca="false">SUM(I6:I12)</f>
        <v>0</v>
      </c>
      <c r="E29" s="77" t="n">
        <f aca="false">SUM(J6:J13)</f>
        <v>0</v>
      </c>
      <c r="F29" s="73"/>
      <c r="G29" s="78" t="n">
        <f aca="false">E31</f>
        <v>0</v>
      </c>
      <c r="H29" s="78"/>
      <c r="I29" s="92" t="s">
        <v>66</v>
      </c>
      <c r="J29" s="92"/>
      <c r="K29" s="80" t="e">
        <f aca="false">SUM(K28*C31)</f>
        <v>#N/A</v>
      </c>
      <c r="L29" s="1"/>
    </row>
    <row r="30" customFormat="false" ht="12.8" hidden="false" customHeight="false" outlineLevel="0" collapsed="false">
      <c r="A30" s="1"/>
      <c r="B30" s="37" t="n">
        <f aca="false">'DATI AZIENDA'!C30</f>
        <v>0</v>
      </c>
      <c r="C30" s="81" t="n">
        <f aca="false">SUM(C17:C23)</f>
        <v>0</v>
      </c>
      <c r="D30" s="81" t="n">
        <f aca="false">SUM(D17:D23)</f>
        <v>0</v>
      </c>
      <c r="E30" s="81" t="n">
        <f aca="false">SUM(E17:E24)</f>
        <v>0</v>
      </c>
      <c r="F30" s="73"/>
      <c r="G30" s="82" t="s">
        <v>67</v>
      </c>
      <c r="H30" s="82"/>
      <c r="I30" s="83" t="s">
        <v>70</v>
      </c>
      <c r="J30" s="83"/>
      <c r="K30" s="84" t="e">
        <f aca="false">SUM(G29-K29)/G29</f>
        <v>#N/A</v>
      </c>
      <c r="L30" s="1"/>
    </row>
    <row r="31" customFormat="false" ht="12.75" hidden="false" customHeight="false" outlineLevel="0" collapsed="false">
      <c r="A31" s="1"/>
      <c r="B31" s="27" t="n">
        <v>2018</v>
      </c>
      <c r="C31" s="85" t="n">
        <f aca="false">SUM(H17:H23)</f>
        <v>0</v>
      </c>
      <c r="D31" s="85" t="n">
        <f aca="false">SUM(I17:I23)</f>
        <v>0</v>
      </c>
      <c r="E31" s="85" t="n">
        <f aca="false">SUM(J17:J24)</f>
        <v>0</v>
      </c>
      <c r="F31" s="73"/>
      <c r="G31" s="86" t="n">
        <f aca="false">SUM(G29-G27)</f>
        <v>0</v>
      </c>
      <c r="H31" s="86"/>
      <c r="I31" s="1"/>
      <c r="J31" s="1"/>
      <c r="K31" s="1"/>
      <c r="L31" s="1"/>
    </row>
    <row r="32" customFormat="false" ht="12.75" hidden="false" customHeight="false" outlineLevel="0" collapsed="false">
      <c r="A32" s="1"/>
      <c r="B32" s="1"/>
      <c r="C32" s="1"/>
      <c r="D32" s="1"/>
      <c r="E32" s="1"/>
      <c r="F32" s="1"/>
      <c r="G32" s="1"/>
      <c r="H32" s="1"/>
      <c r="I32" s="1"/>
      <c r="J32" s="1"/>
      <c r="K32" s="88" t="s">
        <v>69</v>
      </c>
      <c r="L32" s="88"/>
    </row>
  </sheetData>
  <sheetProtection sheet="true" password="c970" objects="true" scenarios="true" selectLockedCells="true"/>
  <mergeCells count="27">
    <mergeCell ref="B2:C2"/>
    <mergeCell ref="G2:H2"/>
    <mergeCell ref="J2:L2"/>
    <mergeCell ref="D4:E4"/>
    <mergeCell ref="I4:J4"/>
    <mergeCell ref="K4:L4"/>
    <mergeCell ref="K11:K17"/>
    <mergeCell ref="B13:D13"/>
    <mergeCell ref="G13:I13"/>
    <mergeCell ref="D15:E15"/>
    <mergeCell ref="I15:J15"/>
    <mergeCell ref="B24:D24"/>
    <mergeCell ref="G24:I24"/>
    <mergeCell ref="B26:B27"/>
    <mergeCell ref="C26:E26"/>
    <mergeCell ref="G26:H26"/>
    <mergeCell ref="I26:K26"/>
    <mergeCell ref="G27:H27"/>
    <mergeCell ref="I27:J27"/>
    <mergeCell ref="G28:H28"/>
    <mergeCell ref="I28:J28"/>
    <mergeCell ref="G29:H29"/>
    <mergeCell ref="I29:J29"/>
    <mergeCell ref="G30:H30"/>
    <mergeCell ref="I30:J30"/>
    <mergeCell ref="G31:H31"/>
    <mergeCell ref="K32:L32"/>
  </mergeCells>
  <printOptions headings="false" gridLines="false" gridLinesSet="true" horizontalCentered="false" verticalCentered="false"/>
  <pageMargins left="0.196527777777778" right="0.196527777777778" top="0.855555555555556" bottom="0.855555555555556" header="0.590277777777778" footer="0.590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32"/>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6" activeCellId="0" sqref="B6"/>
    </sheetView>
  </sheetViews>
  <sheetFormatPr defaultColWidth="12.71484375" defaultRowHeight="12.75" zeroHeight="false" outlineLevelRow="0" outlineLevelCol="0"/>
  <cols>
    <col collapsed="false" customWidth="true" hidden="false" outlineLevel="0" max="1" min="1" style="0" width="8.4"/>
    <col collapsed="false" customWidth="true" hidden="false" outlineLevel="0" max="2" min="2" style="0" width="13.29"/>
    <col collapsed="false" customWidth="true" hidden="false" outlineLevel="0" max="4" min="3" style="0" width="11.71"/>
    <col collapsed="false" customWidth="true" hidden="false" outlineLevel="0" max="5" min="5" style="0" width="14.28"/>
    <col collapsed="false" customWidth="true" hidden="false" outlineLevel="0" max="6" min="6" style="0" width="9"/>
    <col collapsed="false" customWidth="true" hidden="false" outlineLevel="0" max="7" min="7" style="0" width="13.29"/>
    <col collapsed="false" customWidth="true" hidden="false" outlineLevel="0" max="9" min="8" style="0" width="11.71"/>
    <col collapsed="false" customWidth="true" hidden="false" outlineLevel="0" max="10" min="10" style="0" width="14.28"/>
    <col collapsed="false" customWidth="true" hidden="false" outlineLevel="0" max="12" min="12" style="0" width="7.71"/>
    <col collapsed="false" customWidth="true" hidden="false" outlineLevel="0" max="1024" min="1022" style="0" width="11.57"/>
  </cols>
  <sheetData>
    <row r="1" customFormat="false" ht="12.75" hidden="false" customHeight="false" outlineLevel="0" collapsed="false">
      <c r="A1" s="1"/>
      <c r="B1" s="1"/>
      <c r="C1" s="1"/>
      <c r="D1" s="1"/>
      <c r="E1" s="40"/>
      <c r="F1" s="40"/>
      <c r="G1" s="1"/>
      <c r="H1" s="1"/>
      <c r="I1" s="1"/>
      <c r="J1" s="1"/>
      <c r="K1" s="1"/>
      <c r="L1" s="1"/>
    </row>
    <row r="2" customFormat="false" ht="14.65" hidden="false" customHeight="true" outlineLevel="0" collapsed="false">
      <c r="A2" s="41" t="s">
        <v>50</v>
      </c>
      <c r="B2" s="42" t="n">
        <f aca="false">'DATI AZIENDA'!E20</f>
        <v>0</v>
      </c>
      <c r="C2" s="42"/>
      <c r="D2" s="41" t="s">
        <v>51</v>
      </c>
      <c r="E2" s="43" t="n">
        <f aca="false">'DATI AZIENDA'!G20</f>
        <v>0</v>
      </c>
      <c r="F2" s="41" t="s">
        <v>24</v>
      </c>
      <c r="G2" s="44" t="n">
        <f aca="false">'DATI AZIENDA'!H20</f>
        <v>0</v>
      </c>
      <c r="H2" s="44"/>
      <c r="I2" s="41" t="s">
        <v>52</v>
      </c>
      <c r="J2" s="43" t="n">
        <f aca="false">'DATI AZIENDA'!B20</f>
        <v>0</v>
      </c>
      <c r="K2" s="43"/>
      <c r="L2" s="43"/>
    </row>
    <row r="3" customFormat="false" ht="12.75" hidden="false" customHeight="false" outlineLevel="0" collapsed="false">
      <c r="A3" s="1"/>
      <c r="B3" s="1"/>
      <c r="C3" s="1"/>
      <c r="D3" s="1"/>
      <c r="E3" s="1"/>
      <c r="F3" s="1"/>
      <c r="G3" s="1"/>
      <c r="H3" s="1"/>
      <c r="I3" s="1"/>
      <c r="J3" s="40"/>
      <c r="K3" s="1"/>
      <c r="L3" s="1"/>
    </row>
    <row r="4" customFormat="false" ht="12.75" hidden="false" customHeight="false" outlineLevel="0" collapsed="false">
      <c r="A4" s="1"/>
      <c r="B4" s="46" t="s">
        <v>53</v>
      </c>
      <c r="C4" s="46" t="n">
        <f aca="false">'DATI AZIENDA'!C28</f>
        <v>0</v>
      </c>
      <c r="D4" s="46" t="s">
        <v>54</v>
      </c>
      <c r="E4" s="46"/>
      <c r="F4" s="47"/>
      <c r="G4" s="48" t="s">
        <v>53</v>
      </c>
      <c r="H4" s="48" t="n">
        <f aca="false">'DATI AZIENDA'!C29</f>
        <v>0</v>
      </c>
      <c r="I4" s="48" t="s">
        <v>54</v>
      </c>
      <c r="J4" s="48"/>
      <c r="K4" s="47"/>
      <c r="L4" s="47"/>
    </row>
    <row r="5" customFormat="false" ht="12.8" hidden="false" customHeight="false" outlineLevel="0" collapsed="false">
      <c r="A5" s="49"/>
      <c r="B5" s="50" t="s">
        <v>55</v>
      </c>
      <c r="C5" s="50" t="s">
        <v>56</v>
      </c>
      <c r="D5" s="50" t="s">
        <v>57</v>
      </c>
      <c r="E5" s="51" t="s">
        <v>58</v>
      </c>
      <c r="F5" s="52"/>
      <c r="G5" s="50" t="s">
        <v>55</v>
      </c>
      <c r="H5" s="50" t="s">
        <v>56</v>
      </c>
      <c r="I5" s="50" t="s">
        <v>57</v>
      </c>
      <c r="J5" s="51" t="s">
        <v>58</v>
      </c>
      <c r="K5" s="52"/>
      <c r="L5" s="89"/>
    </row>
    <row r="6" customFormat="false" ht="12.8" hidden="false" customHeight="false" outlineLevel="0" collapsed="false">
      <c r="A6" s="49"/>
      <c r="B6" s="7"/>
      <c r="C6" s="53"/>
      <c r="D6" s="53"/>
      <c r="E6" s="53"/>
      <c r="F6" s="55"/>
      <c r="G6" s="7"/>
      <c r="H6" s="53"/>
      <c r="I6" s="53"/>
      <c r="J6" s="53"/>
      <c r="K6" s="55"/>
      <c r="L6" s="54"/>
    </row>
    <row r="7" customFormat="false" ht="12.8" hidden="false" customHeight="false" outlineLevel="0" collapsed="false">
      <c r="A7" s="49"/>
      <c r="B7" s="7"/>
      <c r="C7" s="53"/>
      <c r="D7" s="53"/>
      <c r="E7" s="53"/>
      <c r="F7" s="55"/>
      <c r="G7" s="7"/>
      <c r="H7" s="53"/>
      <c r="I7" s="53"/>
      <c r="J7" s="53"/>
      <c r="K7" s="55"/>
      <c r="L7" s="54"/>
    </row>
    <row r="8" customFormat="false" ht="12.8" hidden="false" customHeight="false" outlineLevel="0" collapsed="false">
      <c r="A8" s="49"/>
      <c r="B8" s="7"/>
      <c r="C8" s="53"/>
      <c r="D8" s="53"/>
      <c r="E8" s="53"/>
      <c r="F8" s="55"/>
      <c r="G8" s="7"/>
      <c r="H8" s="53"/>
      <c r="I8" s="53"/>
      <c r="J8" s="53"/>
      <c r="K8" s="55"/>
      <c r="L8" s="54"/>
    </row>
    <row r="9" customFormat="false" ht="12.8" hidden="false" customHeight="false" outlineLevel="0" collapsed="false">
      <c r="A9" s="49"/>
      <c r="B9" s="7"/>
      <c r="C9" s="53"/>
      <c r="D9" s="53"/>
      <c r="E9" s="53"/>
      <c r="F9" s="55"/>
      <c r="G9" s="7"/>
      <c r="H9" s="53"/>
      <c r="I9" s="53"/>
      <c r="J9" s="53"/>
      <c r="K9" s="55"/>
      <c r="L9" s="54"/>
    </row>
    <row r="10" customFormat="false" ht="12.8" hidden="false" customHeight="false" outlineLevel="0" collapsed="false">
      <c r="A10" s="49"/>
      <c r="B10" s="7"/>
      <c r="C10" s="53"/>
      <c r="D10" s="53"/>
      <c r="E10" s="53"/>
      <c r="F10" s="55"/>
      <c r="G10" s="7"/>
      <c r="H10" s="53"/>
      <c r="I10" s="53"/>
      <c r="J10" s="53"/>
      <c r="K10" s="55"/>
      <c r="L10" s="54"/>
    </row>
    <row r="11" customFormat="false" ht="12.8" hidden="false" customHeight="true" outlineLevel="0" collapsed="false">
      <c r="A11" s="49"/>
      <c r="B11" s="7"/>
      <c r="C11" s="53"/>
      <c r="D11" s="53"/>
      <c r="E11" s="53"/>
      <c r="F11" s="55"/>
      <c r="G11" s="7"/>
      <c r="H11" s="53"/>
      <c r="I11" s="53"/>
      <c r="J11" s="53"/>
      <c r="K11" s="57" t="s">
        <v>59</v>
      </c>
      <c r="L11" s="54"/>
    </row>
    <row r="12" customFormat="false" ht="12.8" hidden="false" customHeight="false" outlineLevel="0" collapsed="false">
      <c r="A12" s="49"/>
      <c r="B12" s="7"/>
      <c r="C12" s="53"/>
      <c r="D12" s="53"/>
      <c r="E12" s="53"/>
      <c r="F12" s="55"/>
      <c r="G12" s="7"/>
      <c r="H12" s="53"/>
      <c r="I12" s="53"/>
      <c r="J12" s="53"/>
      <c r="K12" s="57"/>
      <c r="L12" s="54"/>
    </row>
    <row r="13" customFormat="false" ht="12.8" hidden="false" customHeight="false" outlineLevel="0" collapsed="false">
      <c r="A13" s="49"/>
      <c r="B13" s="58" t="s">
        <v>60</v>
      </c>
      <c r="C13" s="58"/>
      <c r="D13" s="58"/>
      <c r="E13" s="53"/>
      <c r="F13" s="55"/>
      <c r="G13" s="58" t="s">
        <v>60</v>
      </c>
      <c r="H13" s="58"/>
      <c r="I13" s="58"/>
      <c r="J13" s="53"/>
      <c r="K13" s="57"/>
      <c r="L13" s="54"/>
    </row>
    <row r="14" customFormat="false" ht="12.75" hidden="false" customHeight="false" outlineLevel="0" collapsed="false">
      <c r="A14" s="49"/>
      <c r="B14" s="49"/>
      <c r="C14" s="49"/>
      <c r="D14" s="49"/>
      <c r="E14" s="59" t="n">
        <f aca="false">SUM(E6:E12)</f>
        <v>0</v>
      </c>
      <c r="F14" s="93"/>
      <c r="G14" s="94"/>
      <c r="H14" s="49"/>
      <c r="I14" s="49"/>
      <c r="J14" s="49"/>
      <c r="K14" s="57"/>
      <c r="L14" s="59"/>
    </row>
    <row r="15" customFormat="false" ht="12.75" hidden="false" customHeight="false" outlineLevel="0" collapsed="false">
      <c r="A15" s="1"/>
      <c r="B15" s="60" t="s">
        <v>53</v>
      </c>
      <c r="C15" s="60" t="n">
        <f aca="false">'DATI AZIENDA'!C30</f>
        <v>0</v>
      </c>
      <c r="D15" s="60" t="s">
        <v>54</v>
      </c>
      <c r="E15" s="60"/>
      <c r="F15" s="47"/>
      <c r="G15" s="61" t="s">
        <v>53</v>
      </c>
      <c r="H15" s="61" t="n">
        <v>2018</v>
      </c>
      <c r="I15" s="61" t="s">
        <v>54</v>
      </c>
      <c r="J15" s="61"/>
      <c r="K15" s="57"/>
      <c r="L15" s="47"/>
    </row>
    <row r="16" customFormat="false" ht="12.8" hidden="false" customHeight="false" outlineLevel="0" collapsed="false">
      <c r="A16" s="1"/>
      <c r="B16" s="50" t="s">
        <v>55</v>
      </c>
      <c r="C16" s="50" t="s">
        <v>56</v>
      </c>
      <c r="D16" s="50" t="s">
        <v>57</v>
      </c>
      <c r="E16" s="51" t="s">
        <v>58</v>
      </c>
      <c r="F16" s="52"/>
      <c r="G16" s="50" t="s">
        <v>55</v>
      </c>
      <c r="H16" s="50" t="s">
        <v>56</v>
      </c>
      <c r="I16" s="50" t="s">
        <v>57</v>
      </c>
      <c r="J16" s="51" t="s">
        <v>58</v>
      </c>
      <c r="K16" s="57"/>
      <c r="L16" s="89"/>
    </row>
    <row r="17" customFormat="false" ht="12.8" hidden="false" customHeight="false" outlineLevel="0" collapsed="false">
      <c r="A17" s="1"/>
      <c r="B17" s="7"/>
      <c r="C17" s="53"/>
      <c r="D17" s="53"/>
      <c r="E17" s="53"/>
      <c r="F17" s="55"/>
      <c r="G17" s="7"/>
      <c r="H17" s="53"/>
      <c r="I17" s="53"/>
      <c r="J17" s="53"/>
      <c r="K17" s="57"/>
      <c r="L17" s="54"/>
    </row>
    <row r="18" customFormat="false" ht="12.8" hidden="false" customHeight="false" outlineLevel="0" collapsed="false">
      <c r="A18" s="1"/>
      <c r="B18" s="7"/>
      <c r="C18" s="53"/>
      <c r="D18" s="53"/>
      <c r="E18" s="53"/>
      <c r="F18" s="55"/>
      <c r="G18" s="7"/>
      <c r="H18" s="53"/>
      <c r="I18" s="53"/>
      <c r="J18" s="53"/>
      <c r="K18" s="55"/>
      <c r="L18" s="54"/>
    </row>
    <row r="19" customFormat="false" ht="12.8" hidden="false" customHeight="false" outlineLevel="0" collapsed="false">
      <c r="A19" s="1"/>
      <c r="B19" s="7"/>
      <c r="C19" s="53"/>
      <c r="D19" s="53"/>
      <c r="E19" s="53"/>
      <c r="F19" s="55"/>
      <c r="G19" s="7"/>
      <c r="H19" s="53"/>
      <c r="I19" s="53"/>
      <c r="J19" s="53"/>
      <c r="K19" s="55"/>
      <c r="L19" s="54"/>
    </row>
    <row r="20" customFormat="false" ht="12.8" hidden="false" customHeight="false" outlineLevel="0" collapsed="false">
      <c r="A20" s="1"/>
      <c r="B20" s="7"/>
      <c r="C20" s="53"/>
      <c r="D20" s="53"/>
      <c r="E20" s="53"/>
      <c r="F20" s="55"/>
      <c r="G20" s="7"/>
      <c r="H20" s="53"/>
      <c r="I20" s="53"/>
      <c r="J20" s="53"/>
      <c r="K20" s="55"/>
      <c r="L20" s="54"/>
    </row>
    <row r="21" customFormat="false" ht="12.8" hidden="false" customHeight="false" outlineLevel="0" collapsed="false">
      <c r="A21" s="1"/>
      <c r="B21" s="7"/>
      <c r="C21" s="53"/>
      <c r="D21" s="53"/>
      <c r="E21" s="53"/>
      <c r="F21" s="55"/>
      <c r="G21" s="7"/>
      <c r="H21" s="53"/>
      <c r="I21" s="53"/>
      <c r="J21" s="53"/>
      <c r="K21" s="55"/>
      <c r="L21" s="54"/>
    </row>
    <row r="22" customFormat="false" ht="12.8" hidden="false" customHeight="false" outlineLevel="0" collapsed="false">
      <c r="A22" s="1"/>
      <c r="B22" s="7"/>
      <c r="C22" s="53"/>
      <c r="D22" s="53"/>
      <c r="E22" s="53"/>
      <c r="F22" s="55"/>
      <c r="G22" s="7"/>
      <c r="H22" s="53"/>
      <c r="I22" s="53"/>
      <c r="J22" s="53"/>
      <c r="K22" s="55"/>
      <c r="L22" s="54"/>
    </row>
    <row r="23" customFormat="false" ht="12.8" hidden="false" customHeight="false" outlineLevel="0" collapsed="false">
      <c r="A23" s="1"/>
      <c r="B23" s="7"/>
      <c r="C23" s="53"/>
      <c r="D23" s="53"/>
      <c r="E23" s="53"/>
      <c r="F23" s="55"/>
      <c r="G23" s="7"/>
      <c r="H23" s="53"/>
      <c r="I23" s="53"/>
      <c r="J23" s="53"/>
      <c r="K23" s="55"/>
      <c r="L23" s="54"/>
    </row>
    <row r="24" customFormat="false" ht="12.8" hidden="false" customHeight="false" outlineLevel="0" collapsed="false">
      <c r="A24" s="1"/>
      <c r="B24" s="58" t="s">
        <v>60</v>
      </c>
      <c r="C24" s="58"/>
      <c r="D24" s="58"/>
      <c r="E24" s="53"/>
      <c r="F24" s="55"/>
      <c r="G24" s="62"/>
      <c r="H24" s="62"/>
      <c r="I24" s="62"/>
      <c r="J24" s="54"/>
      <c r="K24" s="55"/>
      <c r="L24" s="54"/>
    </row>
    <row r="25" customFormat="false" ht="12.75" hidden="false" customHeight="false" outlineLevel="0" collapsed="false">
      <c r="A25" s="49"/>
      <c r="B25" s="49"/>
      <c r="C25" s="49"/>
      <c r="D25" s="49"/>
      <c r="E25" s="59" t="n">
        <f aca="false">SUM(E17:E23)</f>
        <v>0</v>
      </c>
      <c r="F25" s="49"/>
      <c r="G25" s="59" t="n">
        <f aca="false">SUM(G17:G23)</f>
        <v>0</v>
      </c>
      <c r="H25" s="49"/>
      <c r="I25" s="49"/>
      <c r="J25" s="49"/>
      <c r="K25" s="49"/>
      <c r="L25" s="59" t="n">
        <f aca="false">SUM(L17:L23)</f>
        <v>0</v>
      </c>
    </row>
    <row r="26" customFormat="false" ht="14.65" hidden="false" customHeight="true" outlineLevel="0" collapsed="false">
      <c r="A26" s="1"/>
      <c r="B26" s="63" t="s">
        <v>53</v>
      </c>
      <c r="C26" s="63" t="s">
        <v>61</v>
      </c>
      <c r="D26" s="63"/>
      <c r="E26" s="63"/>
      <c r="F26" s="47"/>
      <c r="G26" s="64" t="s">
        <v>62</v>
      </c>
      <c r="H26" s="64"/>
      <c r="I26" s="65"/>
      <c r="J26" s="65"/>
      <c r="K26" s="65"/>
      <c r="L26" s="65"/>
    </row>
    <row r="27" customFormat="false" ht="12.75" hidden="false" customHeight="false" outlineLevel="0" collapsed="false">
      <c r="A27" s="1"/>
      <c r="B27" s="63"/>
      <c r="C27" s="66" t="s">
        <v>56</v>
      </c>
      <c r="D27" s="67" t="s">
        <v>57</v>
      </c>
      <c r="E27" s="67" t="s">
        <v>58</v>
      </c>
      <c r="F27" s="68"/>
      <c r="G27" s="69" t="n">
        <f aca="false">SUM(E28+E29+E30)/3</f>
        <v>0</v>
      </c>
      <c r="H27" s="69"/>
      <c r="I27" s="70" t="s">
        <v>63</v>
      </c>
      <c r="J27" s="70"/>
      <c r="K27" s="71" t="n">
        <f aca="false">IFERROR(G31/G27,0)</f>
        <v>0</v>
      </c>
      <c r="L27" s="90"/>
    </row>
    <row r="28" customFormat="false" ht="12.75" hidden="false" customHeight="false" outlineLevel="0" collapsed="false">
      <c r="A28" s="1"/>
      <c r="B28" s="33" t="n">
        <f aca="false">'DATI AZIENDA'!C28</f>
        <v>0</v>
      </c>
      <c r="C28" s="72" t="n">
        <f aca="false">SUM(C6:C12)</f>
        <v>0</v>
      </c>
      <c r="D28" s="72" t="n">
        <f aca="false">SUM(D6:D12)</f>
        <v>0</v>
      </c>
      <c r="E28" s="72" t="n">
        <f aca="false">SUM(E6:E13)</f>
        <v>0</v>
      </c>
      <c r="F28" s="73"/>
      <c r="G28" s="74" t="s">
        <v>64</v>
      </c>
      <c r="H28" s="74"/>
      <c r="I28" s="75" t="s">
        <v>65</v>
      </c>
      <c r="J28" s="75"/>
      <c r="K28" s="95" t="e">
        <f aca="false">'DATI AZIENDA'!D20</f>
        <v>#N/A</v>
      </c>
      <c r="L28" s="91"/>
    </row>
    <row r="29" customFormat="false" ht="12.75" hidden="false" customHeight="false" outlineLevel="0" collapsed="false">
      <c r="A29" s="1"/>
      <c r="B29" s="35" t="n">
        <f aca="false">'DATI AZIENDA'!C29</f>
        <v>0</v>
      </c>
      <c r="C29" s="77" t="n">
        <f aca="false">SUM(H6:H12)</f>
        <v>0</v>
      </c>
      <c r="D29" s="77" t="n">
        <f aca="false">SUM(I6:I12)</f>
        <v>0</v>
      </c>
      <c r="E29" s="77" t="n">
        <f aca="false">SUM(J6:J13)</f>
        <v>0</v>
      </c>
      <c r="F29" s="73"/>
      <c r="G29" s="78" t="n">
        <f aca="false">E31</f>
        <v>0</v>
      </c>
      <c r="H29" s="78"/>
      <c r="I29" s="79" t="s">
        <v>66</v>
      </c>
      <c r="J29" s="79"/>
      <c r="K29" s="95" t="e">
        <f aca="false">SUM(K28*C31)</f>
        <v>#N/A</v>
      </c>
      <c r="L29" s="1"/>
    </row>
    <row r="30" customFormat="false" ht="12.8" hidden="false" customHeight="false" outlineLevel="0" collapsed="false">
      <c r="A30" s="1"/>
      <c r="B30" s="37" t="n">
        <f aca="false">'DATI AZIENDA'!C30</f>
        <v>0</v>
      </c>
      <c r="C30" s="81" t="n">
        <f aca="false">SUM(C17:C23)</f>
        <v>0</v>
      </c>
      <c r="D30" s="81" t="n">
        <f aca="false">SUM(D17:D23)</f>
        <v>0</v>
      </c>
      <c r="E30" s="81" t="n">
        <f aca="false">SUM(E17:E24)</f>
        <v>0</v>
      </c>
      <c r="F30" s="73"/>
      <c r="G30" s="82" t="s">
        <v>67</v>
      </c>
      <c r="H30" s="82"/>
      <c r="I30" s="83" t="s">
        <v>70</v>
      </c>
      <c r="J30" s="83"/>
      <c r="K30" s="84" t="e">
        <f aca="false">SUM(G29-K29)/G29</f>
        <v>#N/A</v>
      </c>
      <c r="L30" s="1"/>
    </row>
    <row r="31" customFormat="false" ht="12.75" hidden="false" customHeight="false" outlineLevel="0" collapsed="false">
      <c r="A31" s="1"/>
      <c r="B31" s="27" t="n">
        <v>2018</v>
      </c>
      <c r="C31" s="85" t="n">
        <f aca="false">SUM(H17:H23)</f>
        <v>0</v>
      </c>
      <c r="D31" s="85" t="n">
        <f aca="false">SUM(I17:I23)</f>
        <v>0</v>
      </c>
      <c r="E31" s="85" t="n">
        <f aca="false">SUM(J17:J24)</f>
        <v>0</v>
      </c>
      <c r="F31" s="73"/>
      <c r="G31" s="86" t="n">
        <f aca="false">SUM(G29-G27)</f>
        <v>0</v>
      </c>
      <c r="H31" s="86"/>
      <c r="I31" s="96"/>
      <c r="J31" s="96"/>
      <c r="K31" s="1"/>
      <c r="L31" s="1"/>
    </row>
    <row r="32" customFormat="false" ht="12.75" hidden="false" customHeight="false" outlineLevel="0" collapsed="false">
      <c r="A32" s="1"/>
      <c r="B32" s="1"/>
      <c r="C32" s="1"/>
      <c r="D32" s="1"/>
      <c r="E32" s="1"/>
      <c r="F32" s="1"/>
      <c r="G32" s="1"/>
      <c r="H32" s="1"/>
      <c r="I32" s="1"/>
      <c r="J32" s="1"/>
      <c r="K32" s="88" t="s">
        <v>69</v>
      </c>
      <c r="L32" s="88"/>
    </row>
  </sheetData>
  <sheetProtection sheet="true" password="c970" objects="true" scenarios="true" selectLockedCells="true"/>
  <mergeCells count="28">
    <mergeCell ref="B2:C2"/>
    <mergeCell ref="G2:H2"/>
    <mergeCell ref="J2:L2"/>
    <mergeCell ref="D4:E4"/>
    <mergeCell ref="I4:J4"/>
    <mergeCell ref="K4:L4"/>
    <mergeCell ref="K11:K17"/>
    <mergeCell ref="B13:D13"/>
    <mergeCell ref="G13:I13"/>
    <mergeCell ref="D15:E15"/>
    <mergeCell ref="I15:J15"/>
    <mergeCell ref="B24:D24"/>
    <mergeCell ref="G24:I24"/>
    <mergeCell ref="B26:B27"/>
    <mergeCell ref="C26:E26"/>
    <mergeCell ref="G26:H26"/>
    <mergeCell ref="I26:K26"/>
    <mergeCell ref="G27:H27"/>
    <mergeCell ref="I27:J27"/>
    <mergeCell ref="G28:H28"/>
    <mergeCell ref="I28:J28"/>
    <mergeCell ref="G29:H29"/>
    <mergeCell ref="I29:J29"/>
    <mergeCell ref="G30:H30"/>
    <mergeCell ref="I30:J30"/>
    <mergeCell ref="G31:H31"/>
    <mergeCell ref="I31:J31"/>
    <mergeCell ref="K32:L32"/>
  </mergeCells>
  <printOptions headings="false" gridLines="false" gridLinesSet="true" horizontalCentered="false" verticalCentered="false"/>
  <pageMargins left="0.196527777777778" right="0.196527777777778" top="0.855555555555556" bottom="0.855555555555556" header="0.590277777777778" footer="0.590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32"/>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6" activeCellId="0" sqref="B6"/>
    </sheetView>
  </sheetViews>
  <sheetFormatPr defaultColWidth="12.71484375" defaultRowHeight="12.75" zeroHeight="false" outlineLevelRow="0" outlineLevelCol="0"/>
  <cols>
    <col collapsed="false" customWidth="true" hidden="false" outlineLevel="0" max="1" min="1" style="0" width="8.4"/>
    <col collapsed="false" customWidth="true" hidden="false" outlineLevel="0" max="2" min="2" style="0" width="13.29"/>
    <col collapsed="false" customWidth="true" hidden="false" outlineLevel="0" max="4" min="3" style="0" width="11.71"/>
    <col collapsed="false" customWidth="true" hidden="false" outlineLevel="0" max="5" min="5" style="0" width="14.28"/>
    <col collapsed="false" customWidth="true" hidden="false" outlineLevel="0" max="6" min="6" style="0" width="9"/>
    <col collapsed="false" customWidth="true" hidden="false" outlineLevel="0" max="7" min="7" style="0" width="13.29"/>
    <col collapsed="false" customWidth="true" hidden="false" outlineLevel="0" max="9" min="8" style="0" width="11.71"/>
    <col collapsed="false" customWidth="true" hidden="false" outlineLevel="0" max="10" min="10" style="0" width="14.28"/>
    <col collapsed="false" customWidth="true" hidden="false" outlineLevel="0" max="12" min="12" style="0" width="7.71"/>
    <col collapsed="false" customWidth="true" hidden="false" outlineLevel="0" max="1024" min="1022" style="0" width="11.57"/>
  </cols>
  <sheetData>
    <row r="1" customFormat="false" ht="12.75" hidden="false" customHeight="false" outlineLevel="0" collapsed="false">
      <c r="A1" s="1"/>
      <c r="B1" s="1"/>
      <c r="C1" s="1"/>
      <c r="D1" s="1"/>
      <c r="E1" s="40"/>
      <c r="F1" s="40"/>
      <c r="G1" s="1"/>
      <c r="H1" s="1"/>
      <c r="I1" s="1"/>
      <c r="J1" s="1"/>
      <c r="K1" s="1"/>
      <c r="L1" s="1"/>
    </row>
    <row r="2" customFormat="false" ht="14.65" hidden="false" customHeight="true" outlineLevel="0" collapsed="false">
      <c r="A2" s="41" t="s">
        <v>50</v>
      </c>
      <c r="B2" s="97" t="n">
        <f aca="false">'DATI AZIENDA'!E22</f>
        <v>0</v>
      </c>
      <c r="C2" s="97"/>
      <c r="D2" s="41" t="s">
        <v>51</v>
      </c>
      <c r="E2" s="43" t="n">
        <f aca="false">'DATI AZIENDA'!G22</f>
        <v>0</v>
      </c>
      <c r="F2" s="41" t="s">
        <v>24</v>
      </c>
      <c r="G2" s="44" t="n">
        <f aca="false">'DATI AZIENDA'!H20</f>
        <v>0</v>
      </c>
      <c r="H2" s="44"/>
      <c r="I2" s="41" t="s">
        <v>52</v>
      </c>
      <c r="J2" s="43" t="n">
        <f aca="false">'DATI AZIENDA'!B22</f>
        <v>0</v>
      </c>
      <c r="K2" s="43" t="s">
        <v>52</v>
      </c>
      <c r="L2" s="43" t="n">
        <f aca="false">'DATI AZIENDA'!B22</f>
        <v>0</v>
      </c>
    </row>
    <row r="3" customFormat="false" ht="12.75" hidden="false" customHeight="false" outlineLevel="0" collapsed="false">
      <c r="A3" s="1"/>
      <c r="B3" s="1"/>
      <c r="C3" s="1"/>
      <c r="D3" s="1"/>
      <c r="E3" s="1"/>
      <c r="F3" s="1"/>
      <c r="G3" s="1"/>
      <c r="H3" s="1"/>
      <c r="I3" s="1"/>
      <c r="J3" s="1"/>
      <c r="K3" s="1"/>
      <c r="L3" s="1"/>
    </row>
    <row r="4" customFormat="false" ht="12.75" hidden="false" customHeight="false" outlineLevel="0" collapsed="false">
      <c r="A4" s="1"/>
      <c r="B4" s="46" t="s">
        <v>53</v>
      </c>
      <c r="C4" s="46" t="n">
        <f aca="false">'DATI AZIENDA'!C28</f>
        <v>0</v>
      </c>
      <c r="D4" s="46" t="s">
        <v>54</v>
      </c>
      <c r="E4" s="46"/>
      <c r="F4" s="47"/>
      <c r="G4" s="48" t="s">
        <v>53</v>
      </c>
      <c r="H4" s="48" t="n">
        <f aca="false">'DATI AZIENDA'!C29</f>
        <v>0</v>
      </c>
      <c r="I4" s="48" t="s">
        <v>54</v>
      </c>
      <c r="J4" s="48"/>
      <c r="K4" s="47"/>
      <c r="L4" s="47"/>
    </row>
    <row r="5" customFormat="false" ht="12.8" hidden="false" customHeight="false" outlineLevel="0" collapsed="false">
      <c r="A5" s="49"/>
      <c r="B5" s="50" t="s">
        <v>55</v>
      </c>
      <c r="C5" s="50" t="s">
        <v>56</v>
      </c>
      <c r="D5" s="50" t="s">
        <v>57</v>
      </c>
      <c r="E5" s="51" t="s">
        <v>58</v>
      </c>
      <c r="F5" s="52"/>
      <c r="G5" s="50" t="s">
        <v>55</v>
      </c>
      <c r="H5" s="50" t="s">
        <v>56</v>
      </c>
      <c r="I5" s="50" t="s">
        <v>57</v>
      </c>
      <c r="J5" s="51" t="s">
        <v>58</v>
      </c>
      <c r="K5" s="52"/>
      <c r="L5" s="52"/>
    </row>
    <row r="6" customFormat="false" ht="12.8" hidden="false" customHeight="false" outlineLevel="0" collapsed="false">
      <c r="A6" s="49"/>
      <c r="B6" s="7"/>
      <c r="C6" s="53"/>
      <c r="D6" s="53"/>
      <c r="E6" s="53"/>
      <c r="F6" s="55"/>
      <c r="G6" s="7"/>
      <c r="H6" s="53"/>
      <c r="I6" s="53"/>
      <c r="J6" s="53"/>
      <c r="K6" s="55"/>
      <c r="L6" s="54"/>
    </row>
    <row r="7" customFormat="false" ht="12.8" hidden="false" customHeight="false" outlineLevel="0" collapsed="false">
      <c r="A7" s="49"/>
      <c r="B7" s="7"/>
      <c r="C7" s="53"/>
      <c r="D7" s="53"/>
      <c r="E7" s="53"/>
      <c r="F7" s="55"/>
      <c r="G7" s="7"/>
      <c r="H7" s="53"/>
      <c r="I7" s="53"/>
      <c r="J7" s="53"/>
      <c r="K7" s="55"/>
      <c r="L7" s="54"/>
    </row>
    <row r="8" customFormat="false" ht="12.8" hidden="false" customHeight="false" outlineLevel="0" collapsed="false">
      <c r="A8" s="49"/>
      <c r="B8" s="7"/>
      <c r="C8" s="53"/>
      <c r="D8" s="53"/>
      <c r="E8" s="53"/>
      <c r="F8" s="55"/>
      <c r="G8" s="7"/>
      <c r="H8" s="53"/>
      <c r="I8" s="53"/>
      <c r="J8" s="53"/>
      <c r="K8" s="55"/>
      <c r="L8" s="54"/>
    </row>
    <row r="9" customFormat="false" ht="12.8" hidden="false" customHeight="false" outlineLevel="0" collapsed="false">
      <c r="A9" s="49"/>
      <c r="B9" s="7"/>
      <c r="C9" s="53"/>
      <c r="D9" s="53"/>
      <c r="E9" s="53"/>
      <c r="F9" s="55"/>
      <c r="G9" s="7"/>
      <c r="H9" s="53"/>
      <c r="I9" s="53"/>
      <c r="J9" s="53"/>
      <c r="K9" s="55"/>
      <c r="L9" s="54"/>
    </row>
    <row r="10" customFormat="false" ht="12.8" hidden="false" customHeight="false" outlineLevel="0" collapsed="false">
      <c r="A10" s="49"/>
      <c r="B10" s="7"/>
      <c r="C10" s="53"/>
      <c r="D10" s="53"/>
      <c r="E10" s="53"/>
      <c r="F10" s="55"/>
      <c r="G10" s="7"/>
      <c r="H10" s="53"/>
      <c r="I10" s="53"/>
      <c r="J10" s="53"/>
      <c r="K10" s="55"/>
      <c r="L10" s="54"/>
    </row>
    <row r="11" customFormat="false" ht="12.8" hidden="false" customHeight="true" outlineLevel="0" collapsed="false">
      <c r="A11" s="49"/>
      <c r="B11" s="7"/>
      <c r="C11" s="53"/>
      <c r="D11" s="53"/>
      <c r="E11" s="53"/>
      <c r="F11" s="55"/>
      <c r="G11" s="7"/>
      <c r="H11" s="53"/>
      <c r="I11" s="53"/>
      <c r="J11" s="53"/>
      <c r="K11" s="57" t="s">
        <v>59</v>
      </c>
      <c r="L11" s="54"/>
    </row>
    <row r="12" customFormat="false" ht="12.8" hidden="false" customHeight="false" outlineLevel="0" collapsed="false">
      <c r="A12" s="49"/>
      <c r="B12" s="7"/>
      <c r="C12" s="53"/>
      <c r="D12" s="53"/>
      <c r="E12" s="53"/>
      <c r="F12" s="55"/>
      <c r="G12" s="7"/>
      <c r="H12" s="53"/>
      <c r="I12" s="53"/>
      <c r="J12" s="53"/>
      <c r="K12" s="57"/>
      <c r="L12" s="54"/>
    </row>
    <row r="13" customFormat="false" ht="12.8" hidden="false" customHeight="false" outlineLevel="0" collapsed="false">
      <c r="A13" s="49"/>
      <c r="B13" s="58" t="s">
        <v>60</v>
      </c>
      <c r="C13" s="58"/>
      <c r="D13" s="58"/>
      <c r="E13" s="53"/>
      <c r="F13" s="55"/>
      <c r="G13" s="58" t="s">
        <v>60</v>
      </c>
      <c r="H13" s="58"/>
      <c r="I13" s="58"/>
      <c r="J13" s="53"/>
      <c r="K13" s="57"/>
      <c r="L13" s="54"/>
    </row>
    <row r="14" customFormat="false" ht="12.75" hidden="false" customHeight="false" outlineLevel="0" collapsed="false">
      <c r="A14" s="49"/>
      <c r="B14" s="49"/>
      <c r="C14" s="49"/>
      <c r="D14" s="49"/>
      <c r="E14" s="59" t="n">
        <f aca="false">SUM(E6:E12)</f>
        <v>0</v>
      </c>
      <c r="F14" s="49"/>
      <c r="G14" s="59" t="n">
        <f aca="false">SUM(G6:G12)</f>
        <v>0</v>
      </c>
      <c r="H14" s="49"/>
      <c r="I14" s="49"/>
      <c r="J14" s="49"/>
      <c r="K14" s="57"/>
      <c r="L14" s="59" t="n">
        <f aca="false">SUM(L6:L12)</f>
        <v>0</v>
      </c>
    </row>
    <row r="15" customFormat="false" ht="12.8" hidden="false" customHeight="false" outlineLevel="0" collapsed="false">
      <c r="A15" s="1"/>
      <c r="B15" s="60" t="s">
        <v>53</v>
      </c>
      <c r="C15" s="60" t="n">
        <f aca="false">'DATI AZIENDA'!C30</f>
        <v>0</v>
      </c>
      <c r="D15" s="60" t="s">
        <v>54</v>
      </c>
      <c r="E15" s="60"/>
      <c r="F15" s="47"/>
      <c r="G15" s="61" t="s">
        <v>53</v>
      </c>
      <c r="H15" s="61" t="n">
        <v>2018</v>
      </c>
      <c r="I15" s="61" t="s">
        <v>54</v>
      </c>
      <c r="J15" s="61"/>
      <c r="K15" s="57"/>
      <c r="L15" s="47"/>
    </row>
    <row r="16" customFormat="false" ht="12.8" hidden="false" customHeight="false" outlineLevel="0" collapsed="false">
      <c r="A16" s="1"/>
      <c r="B16" s="50" t="s">
        <v>55</v>
      </c>
      <c r="C16" s="50" t="s">
        <v>56</v>
      </c>
      <c r="D16" s="50" t="s">
        <v>57</v>
      </c>
      <c r="E16" s="51" t="s">
        <v>58</v>
      </c>
      <c r="F16" s="52"/>
      <c r="G16" s="50" t="s">
        <v>55</v>
      </c>
      <c r="H16" s="50" t="s">
        <v>56</v>
      </c>
      <c r="I16" s="50" t="s">
        <v>57</v>
      </c>
      <c r="J16" s="51" t="s">
        <v>58</v>
      </c>
      <c r="K16" s="57"/>
      <c r="L16" s="52"/>
    </row>
    <row r="17" customFormat="false" ht="12.8" hidden="false" customHeight="false" outlineLevel="0" collapsed="false">
      <c r="A17" s="1"/>
      <c r="B17" s="7"/>
      <c r="C17" s="53"/>
      <c r="D17" s="53"/>
      <c r="E17" s="53"/>
      <c r="F17" s="55"/>
      <c r="G17" s="7"/>
      <c r="H17" s="53"/>
      <c r="I17" s="53"/>
      <c r="J17" s="53"/>
      <c r="K17" s="57"/>
      <c r="L17" s="54"/>
    </row>
    <row r="18" customFormat="false" ht="12.8" hidden="false" customHeight="false" outlineLevel="0" collapsed="false">
      <c r="A18" s="1"/>
      <c r="B18" s="7"/>
      <c r="C18" s="53"/>
      <c r="D18" s="53"/>
      <c r="E18" s="53"/>
      <c r="F18" s="55"/>
      <c r="G18" s="7"/>
      <c r="H18" s="53"/>
      <c r="I18" s="53"/>
      <c r="J18" s="53"/>
      <c r="K18" s="55"/>
      <c r="L18" s="54"/>
    </row>
    <row r="19" customFormat="false" ht="12.8" hidden="false" customHeight="false" outlineLevel="0" collapsed="false">
      <c r="A19" s="1"/>
      <c r="B19" s="7"/>
      <c r="C19" s="53"/>
      <c r="D19" s="53"/>
      <c r="E19" s="53"/>
      <c r="F19" s="55"/>
      <c r="G19" s="7"/>
      <c r="H19" s="53"/>
      <c r="I19" s="53"/>
      <c r="J19" s="53"/>
      <c r="K19" s="55"/>
      <c r="L19" s="54"/>
    </row>
    <row r="20" customFormat="false" ht="12.8" hidden="false" customHeight="false" outlineLevel="0" collapsed="false">
      <c r="A20" s="1"/>
      <c r="B20" s="7"/>
      <c r="C20" s="53"/>
      <c r="D20" s="53"/>
      <c r="E20" s="53"/>
      <c r="F20" s="55"/>
      <c r="G20" s="7"/>
      <c r="H20" s="53"/>
      <c r="I20" s="53"/>
      <c r="J20" s="53"/>
      <c r="K20" s="55"/>
      <c r="L20" s="54"/>
    </row>
    <row r="21" customFormat="false" ht="12.8" hidden="false" customHeight="false" outlineLevel="0" collapsed="false">
      <c r="A21" s="1"/>
      <c r="B21" s="7"/>
      <c r="C21" s="53"/>
      <c r="D21" s="53"/>
      <c r="E21" s="53"/>
      <c r="F21" s="55"/>
      <c r="G21" s="7"/>
      <c r="H21" s="53"/>
      <c r="I21" s="53"/>
      <c r="J21" s="53"/>
      <c r="K21" s="55"/>
      <c r="L21" s="54"/>
    </row>
    <row r="22" customFormat="false" ht="12.8" hidden="false" customHeight="false" outlineLevel="0" collapsed="false">
      <c r="A22" s="1"/>
      <c r="B22" s="7"/>
      <c r="C22" s="53"/>
      <c r="D22" s="53"/>
      <c r="E22" s="53"/>
      <c r="F22" s="55"/>
      <c r="G22" s="7"/>
      <c r="H22" s="53"/>
      <c r="I22" s="53"/>
      <c r="J22" s="53"/>
      <c r="K22" s="55"/>
      <c r="L22" s="54"/>
    </row>
    <row r="23" customFormat="false" ht="12.8" hidden="false" customHeight="false" outlineLevel="0" collapsed="false">
      <c r="A23" s="1"/>
      <c r="B23" s="7"/>
      <c r="C23" s="53"/>
      <c r="D23" s="53"/>
      <c r="E23" s="53"/>
      <c r="F23" s="55"/>
      <c r="G23" s="7"/>
      <c r="H23" s="53"/>
      <c r="I23" s="53"/>
      <c r="J23" s="53"/>
      <c r="K23" s="55"/>
      <c r="L23" s="54"/>
    </row>
    <row r="24" customFormat="false" ht="12.8" hidden="false" customHeight="false" outlineLevel="0" collapsed="false">
      <c r="A24" s="1"/>
      <c r="B24" s="58" t="s">
        <v>60</v>
      </c>
      <c r="C24" s="58"/>
      <c r="D24" s="58"/>
      <c r="E24" s="53"/>
      <c r="F24" s="55"/>
      <c r="G24" s="62"/>
      <c r="H24" s="62"/>
      <c r="I24" s="62"/>
      <c r="J24" s="54"/>
      <c r="K24" s="55"/>
      <c r="L24" s="54"/>
    </row>
    <row r="25" customFormat="false" ht="12.75" hidden="false" customHeight="false" outlineLevel="0" collapsed="false">
      <c r="A25" s="49"/>
      <c r="B25" s="49"/>
      <c r="C25" s="49"/>
      <c r="D25" s="49"/>
      <c r="E25" s="59" t="n">
        <f aca="false">SUM(E17:E23)</f>
        <v>0</v>
      </c>
      <c r="F25" s="98"/>
      <c r="G25" s="98"/>
      <c r="H25" s="49"/>
      <c r="I25" s="49"/>
      <c r="J25" s="49"/>
      <c r="K25" s="49"/>
      <c r="L25" s="59" t="n">
        <f aca="false">SUM(L17:L23)</f>
        <v>0</v>
      </c>
    </row>
    <row r="26" customFormat="false" ht="14.65" hidden="false" customHeight="true" outlineLevel="0" collapsed="false">
      <c r="A26" s="1"/>
      <c r="B26" s="63" t="s">
        <v>53</v>
      </c>
      <c r="C26" s="63" t="s">
        <v>61</v>
      </c>
      <c r="D26" s="63"/>
      <c r="E26" s="63"/>
      <c r="F26" s="47"/>
      <c r="G26" s="64" t="s">
        <v>62</v>
      </c>
      <c r="H26" s="64"/>
      <c r="I26" s="65"/>
      <c r="J26" s="65"/>
      <c r="K26" s="65"/>
      <c r="L26" s="65"/>
    </row>
    <row r="27" customFormat="false" ht="12.75" hidden="false" customHeight="false" outlineLevel="0" collapsed="false">
      <c r="A27" s="1"/>
      <c r="B27" s="63"/>
      <c r="C27" s="66" t="s">
        <v>56</v>
      </c>
      <c r="D27" s="67" t="s">
        <v>57</v>
      </c>
      <c r="E27" s="67" t="s">
        <v>58</v>
      </c>
      <c r="F27" s="68"/>
      <c r="G27" s="69" t="n">
        <f aca="false">SUM(E28+E29+E30)/3</f>
        <v>0</v>
      </c>
      <c r="H27" s="69"/>
      <c r="I27" s="70" t="s">
        <v>63</v>
      </c>
      <c r="J27" s="70"/>
      <c r="K27" s="71" t="n">
        <f aca="false">IFERROR(G31/G27,0)</f>
        <v>0</v>
      </c>
      <c r="L27" s="90"/>
    </row>
    <row r="28" customFormat="false" ht="12.75" hidden="false" customHeight="false" outlineLevel="0" collapsed="false">
      <c r="A28" s="1"/>
      <c r="B28" s="33" t="n">
        <f aca="false">'DATI AZIENDA'!C28</f>
        <v>0</v>
      </c>
      <c r="C28" s="72" t="n">
        <f aca="false">SUM(C6:C12)</f>
        <v>0</v>
      </c>
      <c r="D28" s="72" t="n">
        <f aca="false">SUM(D6:D12)</f>
        <v>0</v>
      </c>
      <c r="E28" s="72" t="n">
        <f aca="false">SUM(E6:E13)</f>
        <v>0</v>
      </c>
      <c r="F28" s="73"/>
      <c r="G28" s="74" t="s">
        <v>64</v>
      </c>
      <c r="H28" s="74"/>
      <c r="I28" s="75" t="s">
        <v>65</v>
      </c>
      <c r="J28" s="75"/>
      <c r="K28" s="95" t="e">
        <f aca="false">'DATI AZIENDA'!D20</f>
        <v>#N/A</v>
      </c>
      <c r="L28" s="91"/>
    </row>
    <row r="29" customFormat="false" ht="12.75" hidden="false" customHeight="false" outlineLevel="0" collapsed="false">
      <c r="A29" s="1"/>
      <c r="B29" s="35" t="n">
        <f aca="false">'DATI AZIENDA'!C29</f>
        <v>0</v>
      </c>
      <c r="C29" s="77" t="n">
        <f aca="false">SUM(H6:H12)</f>
        <v>0</v>
      </c>
      <c r="D29" s="77" t="n">
        <f aca="false">SUM(I6:I12)</f>
        <v>0</v>
      </c>
      <c r="E29" s="77" t="n">
        <f aca="false">SUM(J6:J13)</f>
        <v>0</v>
      </c>
      <c r="F29" s="73"/>
      <c r="G29" s="78" t="n">
        <f aca="false">E31</f>
        <v>0</v>
      </c>
      <c r="H29" s="78"/>
      <c r="I29" s="79" t="s">
        <v>66</v>
      </c>
      <c r="J29" s="79"/>
      <c r="K29" s="95" t="e">
        <f aca="false">SUM(K28*C31)</f>
        <v>#N/A</v>
      </c>
      <c r="L29" s="1"/>
    </row>
    <row r="30" customFormat="false" ht="12.8" hidden="false" customHeight="false" outlineLevel="0" collapsed="false">
      <c r="A30" s="1"/>
      <c r="B30" s="37" t="n">
        <f aca="false">'DATI AZIENDA'!C30</f>
        <v>0</v>
      </c>
      <c r="C30" s="81" t="n">
        <f aca="false">SUM(C17:C23)</f>
        <v>0</v>
      </c>
      <c r="D30" s="81" t="n">
        <f aca="false">SUM(D17:D23)</f>
        <v>0</v>
      </c>
      <c r="E30" s="81" t="n">
        <f aca="false">SUM(E17:E24)</f>
        <v>0</v>
      </c>
      <c r="F30" s="73"/>
      <c r="G30" s="82" t="s">
        <v>67</v>
      </c>
      <c r="H30" s="82"/>
      <c r="I30" s="83" t="s">
        <v>70</v>
      </c>
      <c r="J30" s="83"/>
      <c r="K30" s="84" t="e">
        <f aca="false">SUM(G29-K29)/G29</f>
        <v>#N/A</v>
      </c>
      <c r="L30" s="1"/>
    </row>
    <row r="31" customFormat="false" ht="12.75" hidden="false" customHeight="false" outlineLevel="0" collapsed="false">
      <c r="A31" s="1"/>
      <c r="B31" s="27" t="n">
        <v>2018</v>
      </c>
      <c r="C31" s="85" t="n">
        <f aca="false">SUM(H17:H23)</f>
        <v>0</v>
      </c>
      <c r="D31" s="85" t="n">
        <f aca="false">SUM(I17:I23)</f>
        <v>0</v>
      </c>
      <c r="E31" s="85" t="n">
        <f aca="false">SUM(J17:J24)</f>
        <v>0</v>
      </c>
      <c r="F31" s="73"/>
      <c r="G31" s="86" t="n">
        <f aca="false">SUM(G29-G27)</f>
        <v>0</v>
      </c>
      <c r="H31" s="86"/>
      <c r="I31" s="1"/>
      <c r="J31" s="1"/>
      <c r="K31" s="1"/>
      <c r="L31" s="1"/>
    </row>
    <row r="32" customFormat="false" ht="12.75" hidden="false" customHeight="false" outlineLevel="0" collapsed="false">
      <c r="A32" s="1"/>
      <c r="B32" s="1"/>
      <c r="C32" s="1"/>
      <c r="D32" s="1"/>
      <c r="E32" s="1"/>
      <c r="F32" s="1"/>
      <c r="G32" s="1"/>
      <c r="H32" s="1"/>
      <c r="I32" s="1"/>
      <c r="J32" s="1"/>
      <c r="K32" s="88" t="s">
        <v>69</v>
      </c>
      <c r="L32" s="88"/>
    </row>
  </sheetData>
  <sheetProtection sheet="true" password="c970" objects="true" scenarios="true" selectLockedCells="true"/>
  <mergeCells count="28">
    <mergeCell ref="B2:C2"/>
    <mergeCell ref="G2:H2"/>
    <mergeCell ref="J2:L2"/>
    <mergeCell ref="D4:E4"/>
    <mergeCell ref="I4:J4"/>
    <mergeCell ref="K4:L4"/>
    <mergeCell ref="K11:K17"/>
    <mergeCell ref="B13:D13"/>
    <mergeCell ref="G13:I13"/>
    <mergeCell ref="D15:E15"/>
    <mergeCell ref="I15:J15"/>
    <mergeCell ref="B24:D24"/>
    <mergeCell ref="G24:I24"/>
    <mergeCell ref="F25:G25"/>
    <mergeCell ref="B26:B27"/>
    <mergeCell ref="C26:E26"/>
    <mergeCell ref="G26:H26"/>
    <mergeCell ref="I26:K26"/>
    <mergeCell ref="G27:H27"/>
    <mergeCell ref="I27:J27"/>
    <mergeCell ref="G28:H28"/>
    <mergeCell ref="I28:J28"/>
    <mergeCell ref="G29:H29"/>
    <mergeCell ref="I29:J29"/>
    <mergeCell ref="G30:H30"/>
    <mergeCell ref="I30:J30"/>
    <mergeCell ref="G31:H31"/>
    <mergeCell ref="K32:L32"/>
  </mergeCells>
  <printOptions headings="false" gridLines="false" gridLinesSet="true" horizontalCentered="false" verticalCentered="false"/>
  <pageMargins left="0.196527777777778" right="0.196527777777778" top="0.855555555555556" bottom="0.855555555555556" header="0.590277777777778" footer="0.590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32"/>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6" activeCellId="0" sqref="B6"/>
    </sheetView>
  </sheetViews>
  <sheetFormatPr defaultColWidth="12.71484375" defaultRowHeight="12.75" zeroHeight="false" outlineLevelRow="0" outlineLevelCol="0"/>
  <cols>
    <col collapsed="false" customWidth="true" hidden="false" outlineLevel="0" max="1" min="1" style="0" width="8.4"/>
    <col collapsed="false" customWidth="true" hidden="false" outlineLevel="0" max="2" min="2" style="0" width="13.29"/>
    <col collapsed="false" customWidth="true" hidden="false" outlineLevel="0" max="4" min="3" style="0" width="11.71"/>
    <col collapsed="false" customWidth="true" hidden="false" outlineLevel="0" max="5" min="5" style="0" width="14.28"/>
    <col collapsed="false" customWidth="true" hidden="false" outlineLevel="0" max="6" min="6" style="0" width="9"/>
    <col collapsed="false" customWidth="true" hidden="false" outlineLevel="0" max="7" min="7" style="0" width="13.29"/>
    <col collapsed="false" customWidth="true" hidden="false" outlineLevel="0" max="9" min="8" style="0" width="11.71"/>
    <col collapsed="false" customWidth="true" hidden="false" outlineLevel="0" max="10" min="10" style="0" width="14.28"/>
    <col collapsed="false" customWidth="true" hidden="false" outlineLevel="0" max="12" min="12" style="0" width="7.71"/>
    <col collapsed="false" customWidth="true" hidden="false" outlineLevel="0" max="1024" min="1022" style="0" width="11.57"/>
  </cols>
  <sheetData>
    <row r="1" customFormat="false" ht="12.75" hidden="false" customHeight="false" outlineLevel="0" collapsed="false">
      <c r="A1" s="1"/>
      <c r="B1" s="1"/>
      <c r="C1" s="1"/>
      <c r="D1" s="1"/>
      <c r="E1" s="40"/>
      <c r="F1" s="40"/>
      <c r="G1" s="1"/>
      <c r="H1" s="1"/>
      <c r="I1" s="1"/>
      <c r="J1" s="1"/>
      <c r="K1" s="1"/>
      <c r="L1" s="1"/>
    </row>
    <row r="2" customFormat="false" ht="14.65" hidden="false" customHeight="true" outlineLevel="0" collapsed="false">
      <c r="A2" s="41" t="s">
        <v>50</v>
      </c>
      <c r="B2" s="42" t="n">
        <f aca="false">'DATI AZIENDA'!E24</f>
        <v>0</v>
      </c>
      <c r="C2" s="42"/>
      <c r="D2" s="41" t="s">
        <v>51</v>
      </c>
      <c r="E2" s="43" t="n">
        <f aca="false">'DATI AZIENDA'!G24</f>
        <v>0</v>
      </c>
      <c r="F2" s="41" t="s">
        <v>24</v>
      </c>
      <c r="G2" s="44" t="n">
        <f aca="false">'DATI AZIENDA'!H24</f>
        <v>0</v>
      </c>
      <c r="H2" s="44"/>
      <c r="I2" s="41" t="s">
        <v>52</v>
      </c>
      <c r="J2" s="43" t="n">
        <f aca="false">'DATI AZIENDA'!B24</f>
        <v>0</v>
      </c>
      <c r="K2" s="43" t="s">
        <v>52</v>
      </c>
      <c r="L2" s="43" t="n">
        <f aca="false">'DATI AZIENDA'!B24</f>
        <v>0</v>
      </c>
    </row>
    <row r="3" customFormat="false" ht="12.75" hidden="false" customHeight="false" outlineLevel="0" collapsed="false">
      <c r="A3" s="1"/>
      <c r="B3" s="1"/>
      <c r="C3" s="1"/>
      <c r="D3" s="1"/>
      <c r="E3" s="1"/>
      <c r="F3" s="1"/>
      <c r="G3" s="1"/>
      <c r="H3" s="1"/>
      <c r="I3" s="1"/>
      <c r="J3" s="1"/>
      <c r="K3" s="1"/>
      <c r="L3" s="1"/>
    </row>
    <row r="4" customFormat="false" ht="12.75" hidden="false" customHeight="false" outlineLevel="0" collapsed="false">
      <c r="A4" s="1"/>
      <c r="B4" s="46" t="s">
        <v>53</v>
      </c>
      <c r="C4" s="46" t="n">
        <f aca="false">'DATI AZIENDA'!C28</f>
        <v>0</v>
      </c>
      <c r="D4" s="46" t="s">
        <v>54</v>
      </c>
      <c r="E4" s="46"/>
      <c r="F4" s="47"/>
      <c r="G4" s="48" t="s">
        <v>53</v>
      </c>
      <c r="H4" s="48" t="n">
        <f aca="false">'DATI AZIENDA'!C29</f>
        <v>0</v>
      </c>
      <c r="I4" s="48" t="s">
        <v>54</v>
      </c>
      <c r="J4" s="48"/>
      <c r="K4" s="47"/>
      <c r="L4" s="47"/>
    </row>
    <row r="5" customFormat="false" ht="12.8" hidden="false" customHeight="false" outlineLevel="0" collapsed="false">
      <c r="A5" s="49"/>
      <c r="B5" s="50" t="s">
        <v>55</v>
      </c>
      <c r="C5" s="50" t="s">
        <v>56</v>
      </c>
      <c r="D5" s="50" t="s">
        <v>57</v>
      </c>
      <c r="E5" s="51" t="s">
        <v>58</v>
      </c>
      <c r="F5" s="52"/>
      <c r="G5" s="50" t="s">
        <v>55</v>
      </c>
      <c r="H5" s="50" t="s">
        <v>56</v>
      </c>
      <c r="I5" s="50" t="s">
        <v>57</v>
      </c>
      <c r="J5" s="51" t="s">
        <v>58</v>
      </c>
      <c r="K5" s="52"/>
      <c r="L5" s="89"/>
    </row>
    <row r="6" customFormat="false" ht="12.8" hidden="false" customHeight="false" outlineLevel="0" collapsed="false">
      <c r="A6" s="49"/>
      <c r="B6" s="7"/>
      <c r="C6" s="53"/>
      <c r="D6" s="53"/>
      <c r="E6" s="53"/>
      <c r="F6" s="55"/>
      <c r="G6" s="7"/>
      <c r="H6" s="53"/>
      <c r="I6" s="53"/>
      <c r="J6" s="53"/>
      <c r="K6" s="55"/>
      <c r="L6" s="54"/>
    </row>
    <row r="7" customFormat="false" ht="12.8" hidden="false" customHeight="false" outlineLevel="0" collapsed="false">
      <c r="A7" s="49"/>
      <c r="B7" s="7"/>
      <c r="C7" s="53"/>
      <c r="D7" s="53"/>
      <c r="E7" s="53"/>
      <c r="F7" s="55"/>
      <c r="G7" s="7"/>
      <c r="H7" s="53"/>
      <c r="I7" s="53"/>
      <c r="J7" s="53"/>
      <c r="K7" s="55"/>
      <c r="L7" s="54"/>
    </row>
    <row r="8" customFormat="false" ht="12.8" hidden="false" customHeight="false" outlineLevel="0" collapsed="false">
      <c r="A8" s="49"/>
      <c r="B8" s="7"/>
      <c r="C8" s="53"/>
      <c r="D8" s="53"/>
      <c r="E8" s="53"/>
      <c r="F8" s="55"/>
      <c r="G8" s="7"/>
      <c r="H8" s="53"/>
      <c r="I8" s="53"/>
      <c r="J8" s="53"/>
      <c r="K8" s="55"/>
      <c r="L8" s="54"/>
    </row>
    <row r="9" customFormat="false" ht="12.8" hidden="false" customHeight="false" outlineLevel="0" collapsed="false">
      <c r="A9" s="49"/>
      <c r="B9" s="7"/>
      <c r="C9" s="53"/>
      <c r="D9" s="53"/>
      <c r="E9" s="53"/>
      <c r="F9" s="55"/>
      <c r="G9" s="7"/>
      <c r="H9" s="53"/>
      <c r="I9" s="53"/>
      <c r="J9" s="53"/>
      <c r="K9" s="55"/>
      <c r="L9" s="54"/>
    </row>
    <row r="10" customFormat="false" ht="12.8" hidden="false" customHeight="false" outlineLevel="0" collapsed="false">
      <c r="A10" s="49"/>
      <c r="B10" s="7"/>
      <c r="C10" s="53"/>
      <c r="D10" s="53"/>
      <c r="E10" s="53"/>
      <c r="F10" s="55"/>
      <c r="G10" s="7"/>
      <c r="H10" s="53"/>
      <c r="I10" s="53"/>
      <c r="J10" s="53"/>
      <c r="K10" s="55"/>
      <c r="L10" s="54"/>
    </row>
    <row r="11" customFormat="false" ht="12.8" hidden="false" customHeight="true" outlineLevel="0" collapsed="false">
      <c r="A11" s="49"/>
      <c r="B11" s="7"/>
      <c r="C11" s="53"/>
      <c r="D11" s="53"/>
      <c r="E11" s="53"/>
      <c r="F11" s="55"/>
      <c r="G11" s="7"/>
      <c r="H11" s="53"/>
      <c r="I11" s="53"/>
      <c r="J11" s="53"/>
      <c r="K11" s="57" t="s">
        <v>59</v>
      </c>
      <c r="L11" s="54"/>
    </row>
    <row r="12" customFormat="false" ht="12.8" hidden="false" customHeight="false" outlineLevel="0" collapsed="false">
      <c r="A12" s="49"/>
      <c r="B12" s="7"/>
      <c r="C12" s="53"/>
      <c r="D12" s="53"/>
      <c r="E12" s="53"/>
      <c r="F12" s="55"/>
      <c r="G12" s="7"/>
      <c r="H12" s="53"/>
      <c r="I12" s="53"/>
      <c r="J12" s="53"/>
      <c r="K12" s="57"/>
      <c r="L12" s="54"/>
    </row>
    <row r="13" customFormat="false" ht="12.8" hidden="false" customHeight="false" outlineLevel="0" collapsed="false">
      <c r="A13" s="49"/>
      <c r="B13" s="58" t="s">
        <v>60</v>
      </c>
      <c r="C13" s="58"/>
      <c r="D13" s="58"/>
      <c r="E13" s="53"/>
      <c r="F13" s="55"/>
      <c r="G13" s="58" t="s">
        <v>60</v>
      </c>
      <c r="H13" s="58"/>
      <c r="I13" s="58"/>
      <c r="J13" s="53"/>
      <c r="K13" s="57"/>
      <c r="L13" s="54"/>
    </row>
    <row r="14" customFormat="false" ht="12.8" hidden="false" customHeight="false" outlineLevel="0" collapsed="false">
      <c r="A14" s="49"/>
      <c r="B14" s="49"/>
      <c r="C14" s="49"/>
      <c r="D14" s="49"/>
      <c r="E14" s="59" t="n">
        <f aca="false">SUM(E6:E12)</f>
        <v>0</v>
      </c>
      <c r="F14" s="49"/>
      <c r="G14" s="59" t="n">
        <f aca="false">SUM(G6:G12)</f>
        <v>0</v>
      </c>
      <c r="H14" s="49"/>
      <c r="I14" s="49"/>
      <c r="J14" s="49"/>
      <c r="K14" s="57"/>
      <c r="L14" s="59" t="n">
        <f aca="false">SUM(L6:L12)</f>
        <v>0</v>
      </c>
    </row>
    <row r="15" customFormat="false" ht="12.8" hidden="false" customHeight="false" outlineLevel="0" collapsed="false">
      <c r="A15" s="1"/>
      <c r="B15" s="60" t="s">
        <v>53</v>
      </c>
      <c r="C15" s="60" t="n">
        <f aca="false">'DATI AZIENDA'!C30</f>
        <v>0</v>
      </c>
      <c r="D15" s="60" t="s">
        <v>54</v>
      </c>
      <c r="E15" s="60"/>
      <c r="F15" s="47"/>
      <c r="G15" s="61" t="s">
        <v>53</v>
      </c>
      <c r="H15" s="61" t="n">
        <v>2018</v>
      </c>
      <c r="I15" s="61" t="s">
        <v>54</v>
      </c>
      <c r="J15" s="61"/>
      <c r="K15" s="57"/>
      <c r="L15" s="47"/>
    </row>
    <row r="16" customFormat="false" ht="12.8" hidden="false" customHeight="false" outlineLevel="0" collapsed="false">
      <c r="A16" s="1"/>
      <c r="B16" s="50" t="s">
        <v>55</v>
      </c>
      <c r="C16" s="50" t="s">
        <v>56</v>
      </c>
      <c r="D16" s="50" t="s">
        <v>57</v>
      </c>
      <c r="E16" s="51" t="s">
        <v>58</v>
      </c>
      <c r="F16" s="52"/>
      <c r="G16" s="50" t="s">
        <v>55</v>
      </c>
      <c r="H16" s="50" t="s">
        <v>56</v>
      </c>
      <c r="I16" s="50" t="s">
        <v>57</v>
      </c>
      <c r="J16" s="51" t="s">
        <v>71</v>
      </c>
      <c r="K16" s="57"/>
      <c r="L16" s="89"/>
    </row>
    <row r="17" customFormat="false" ht="12.8" hidden="false" customHeight="false" outlineLevel="0" collapsed="false">
      <c r="A17" s="1"/>
      <c r="B17" s="7"/>
      <c r="C17" s="53"/>
      <c r="D17" s="53"/>
      <c r="E17" s="53"/>
      <c r="F17" s="55"/>
      <c r="G17" s="7"/>
      <c r="H17" s="53"/>
      <c r="I17" s="53"/>
      <c r="J17" s="53"/>
      <c r="K17" s="57"/>
      <c r="L17" s="54"/>
    </row>
    <row r="18" customFormat="false" ht="12.8" hidden="false" customHeight="false" outlineLevel="0" collapsed="false">
      <c r="A18" s="1"/>
      <c r="B18" s="7"/>
      <c r="C18" s="53"/>
      <c r="D18" s="53"/>
      <c r="E18" s="53"/>
      <c r="F18" s="55"/>
      <c r="G18" s="7"/>
      <c r="H18" s="53"/>
      <c r="I18" s="53"/>
      <c r="J18" s="53"/>
      <c r="K18" s="55"/>
      <c r="L18" s="54"/>
    </row>
    <row r="19" customFormat="false" ht="12.8" hidden="false" customHeight="false" outlineLevel="0" collapsed="false">
      <c r="A19" s="1"/>
      <c r="B19" s="7"/>
      <c r="C19" s="53"/>
      <c r="D19" s="53"/>
      <c r="E19" s="53"/>
      <c r="F19" s="55"/>
      <c r="G19" s="7"/>
      <c r="H19" s="53"/>
      <c r="I19" s="53"/>
      <c r="J19" s="53"/>
      <c r="K19" s="55"/>
      <c r="L19" s="54"/>
    </row>
    <row r="20" customFormat="false" ht="12.8" hidden="false" customHeight="false" outlineLevel="0" collapsed="false">
      <c r="A20" s="1"/>
      <c r="B20" s="7"/>
      <c r="C20" s="99"/>
      <c r="D20" s="99"/>
      <c r="E20" s="53"/>
      <c r="F20" s="55"/>
      <c r="G20" s="7"/>
      <c r="H20" s="53"/>
      <c r="I20" s="53"/>
      <c r="J20" s="53"/>
      <c r="K20" s="55"/>
      <c r="L20" s="54"/>
    </row>
    <row r="21" customFormat="false" ht="12.8" hidden="false" customHeight="false" outlineLevel="0" collapsed="false">
      <c r="A21" s="1"/>
      <c r="B21" s="7"/>
      <c r="C21" s="53"/>
      <c r="D21" s="53"/>
      <c r="E21" s="53"/>
      <c r="F21" s="55"/>
      <c r="G21" s="7"/>
      <c r="H21" s="53"/>
      <c r="I21" s="53"/>
      <c r="J21" s="53"/>
      <c r="K21" s="55"/>
      <c r="L21" s="54"/>
    </row>
    <row r="22" customFormat="false" ht="12.8" hidden="false" customHeight="false" outlineLevel="0" collapsed="false">
      <c r="A22" s="1"/>
      <c r="B22" s="7"/>
      <c r="C22" s="53"/>
      <c r="D22" s="53"/>
      <c r="E22" s="53"/>
      <c r="F22" s="55"/>
      <c r="G22" s="7"/>
      <c r="H22" s="53"/>
      <c r="I22" s="53"/>
      <c r="J22" s="53"/>
      <c r="K22" s="55"/>
      <c r="L22" s="54"/>
    </row>
    <row r="23" customFormat="false" ht="12.8" hidden="false" customHeight="false" outlineLevel="0" collapsed="false">
      <c r="A23" s="1"/>
      <c r="B23" s="7"/>
      <c r="C23" s="53"/>
      <c r="D23" s="53"/>
      <c r="E23" s="53"/>
      <c r="F23" s="55"/>
      <c r="G23" s="7"/>
      <c r="H23" s="53"/>
      <c r="I23" s="53"/>
      <c r="J23" s="53"/>
      <c r="K23" s="55"/>
      <c r="L23" s="54"/>
    </row>
    <row r="24" customFormat="false" ht="12.8" hidden="false" customHeight="false" outlineLevel="0" collapsed="false">
      <c r="A24" s="1"/>
      <c r="B24" s="58" t="s">
        <v>60</v>
      </c>
      <c r="C24" s="58"/>
      <c r="D24" s="58"/>
      <c r="E24" s="53"/>
      <c r="F24" s="55"/>
      <c r="G24" s="62"/>
      <c r="H24" s="62"/>
      <c r="I24" s="62"/>
      <c r="J24" s="54"/>
      <c r="K24" s="55"/>
      <c r="L24" s="54"/>
    </row>
    <row r="25" customFormat="false" ht="12.75" hidden="false" customHeight="false" outlineLevel="0" collapsed="false">
      <c r="A25" s="49"/>
      <c r="B25" s="49"/>
      <c r="C25" s="49"/>
      <c r="D25" s="49"/>
      <c r="E25" s="59" t="n">
        <f aca="false">SUM(E17:E23)</f>
        <v>0</v>
      </c>
      <c r="F25" s="49"/>
      <c r="G25" s="59" t="n">
        <f aca="false">SUM(G17:G23)</f>
        <v>0</v>
      </c>
      <c r="H25" s="49"/>
      <c r="I25" s="49"/>
      <c r="J25" s="49"/>
      <c r="K25" s="49"/>
      <c r="L25" s="59" t="n">
        <f aca="false">SUM(L17:L23)</f>
        <v>0</v>
      </c>
    </row>
    <row r="26" customFormat="false" ht="14.65" hidden="false" customHeight="true" outlineLevel="0" collapsed="false">
      <c r="A26" s="1"/>
      <c r="B26" s="63" t="s">
        <v>53</v>
      </c>
      <c r="C26" s="63" t="s">
        <v>61</v>
      </c>
      <c r="D26" s="63"/>
      <c r="E26" s="63"/>
      <c r="F26" s="47"/>
      <c r="G26" s="46" t="s">
        <v>62</v>
      </c>
      <c r="H26" s="46"/>
      <c r="I26" s="65"/>
      <c r="J26" s="65"/>
      <c r="K26" s="65"/>
      <c r="L26" s="65"/>
    </row>
    <row r="27" customFormat="false" ht="12.75" hidden="false" customHeight="false" outlineLevel="0" collapsed="false">
      <c r="A27" s="1"/>
      <c r="B27" s="63"/>
      <c r="C27" s="66" t="s">
        <v>56</v>
      </c>
      <c r="D27" s="67" t="s">
        <v>57</v>
      </c>
      <c r="E27" s="67" t="s">
        <v>58</v>
      </c>
      <c r="F27" s="68"/>
      <c r="G27" s="100" t="n">
        <f aca="false">SUM(E28+E29+E30)/3</f>
        <v>0</v>
      </c>
      <c r="H27" s="100"/>
      <c r="I27" s="70" t="s">
        <v>63</v>
      </c>
      <c r="J27" s="70"/>
      <c r="K27" s="71" t="n">
        <f aca="false">IFERROR(G31/G27,0)</f>
        <v>0</v>
      </c>
      <c r="L27" s="90"/>
    </row>
    <row r="28" customFormat="false" ht="12.75" hidden="false" customHeight="false" outlineLevel="0" collapsed="false">
      <c r="A28" s="1"/>
      <c r="B28" s="33" t="n">
        <f aca="false">'DATI AZIENDA'!C28</f>
        <v>0</v>
      </c>
      <c r="C28" s="72" t="n">
        <f aca="false">SUM(C6:C12)</f>
        <v>0</v>
      </c>
      <c r="D28" s="72" t="n">
        <f aca="false">SUM(D6:D12)</f>
        <v>0</v>
      </c>
      <c r="E28" s="72" t="n">
        <f aca="false">SUM(E6:E13)</f>
        <v>0</v>
      </c>
      <c r="F28" s="73"/>
      <c r="G28" s="101" t="s">
        <v>64</v>
      </c>
      <c r="H28" s="101"/>
      <c r="I28" s="75" t="s">
        <v>65</v>
      </c>
      <c r="J28" s="75"/>
      <c r="K28" s="102" t="e">
        <f aca="false">'DATI AZIENDA'!D24</f>
        <v>#N/A</v>
      </c>
      <c r="L28" s="91"/>
    </row>
    <row r="29" customFormat="false" ht="12.75" hidden="false" customHeight="false" outlineLevel="0" collapsed="false">
      <c r="A29" s="1"/>
      <c r="B29" s="35" t="n">
        <f aca="false">'DATI AZIENDA'!C29</f>
        <v>0</v>
      </c>
      <c r="C29" s="77" t="n">
        <f aca="false">SUM(H6:H12)</f>
        <v>0</v>
      </c>
      <c r="D29" s="77" t="n">
        <f aca="false">SUM(I6:I12)</f>
        <v>0</v>
      </c>
      <c r="E29" s="77" t="n">
        <f aca="false">SUM(J6:J13)</f>
        <v>0</v>
      </c>
      <c r="F29" s="73"/>
      <c r="G29" s="103" t="n">
        <f aca="false">E31</f>
        <v>0</v>
      </c>
      <c r="H29" s="103"/>
      <c r="I29" s="104" t="s">
        <v>66</v>
      </c>
      <c r="J29" s="104"/>
      <c r="K29" s="102" t="e">
        <f aca="false">SUM(K28*C31)</f>
        <v>#N/A</v>
      </c>
      <c r="L29" s="1"/>
    </row>
    <row r="30" customFormat="false" ht="12.75" hidden="false" customHeight="false" outlineLevel="0" collapsed="false">
      <c r="A30" s="1"/>
      <c r="B30" s="37" t="n">
        <f aca="false">'DATI AZIENDA'!C30</f>
        <v>0</v>
      </c>
      <c r="C30" s="81" t="n">
        <f aca="false">SUM(C17:C23)</f>
        <v>0</v>
      </c>
      <c r="D30" s="81" t="n">
        <f aca="false">SUM(D17:D23)</f>
        <v>0</v>
      </c>
      <c r="E30" s="81" t="n">
        <f aca="false">SUM(E17:E24)</f>
        <v>0</v>
      </c>
      <c r="F30" s="73"/>
      <c r="G30" s="82" t="s">
        <v>67</v>
      </c>
      <c r="H30" s="82"/>
      <c r="I30" s="105" t="s">
        <v>72</v>
      </c>
      <c r="J30" s="105"/>
      <c r="K30" s="84" t="e">
        <f aca="false">SUM(G29-K29)/G29</f>
        <v>#N/A</v>
      </c>
      <c r="L30" s="1"/>
    </row>
    <row r="31" customFormat="false" ht="12.75" hidden="false" customHeight="false" outlineLevel="0" collapsed="false">
      <c r="A31" s="1"/>
      <c r="B31" s="27" t="n">
        <v>2018</v>
      </c>
      <c r="C31" s="85" t="n">
        <f aca="false">SUM(H17:H23)</f>
        <v>0</v>
      </c>
      <c r="D31" s="85" t="n">
        <f aca="false">SUM(I17:I23)</f>
        <v>0</v>
      </c>
      <c r="E31" s="85" t="n">
        <f aca="false">SUM(J17:J24)</f>
        <v>0</v>
      </c>
      <c r="F31" s="73"/>
      <c r="G31" s="86" t="n">
        <f aca="false">SUM(G29-G27)</f>
        <v>0</v>
      </c>
      <c r="H31" s="86"/>
      <c r="I31" s="1"/>
      <c r="J31" s="1"/>
      <c r="K31" s="1"/>
      <c r="L31" s="1"/>
    </row>
    <row r="32" customFormat="false" ht="12.75" hidden="false" customHeight="false" outlineLevel="0" collapsed="false">
      <c r="A32" s="1"/>
      <c r="B32" s="1"/>
      <c r="C32" s="1"/>
      <c r="D32" s="1"/>
      <c r="E32" s="1"/>
      <c r="F32" s="1"/>
      <c r="G32" s="1"/>
      <c r="H32" s="1"/>
      <c r="I32" s="1"/>
      <c r="J32" s="1"/>
      <c r="K32" s="88" t="s">
        <v>69</v>
      </c>
      <c r="L32" s="88"/>
    </row>
  </sheetData>
  <sheetProtection sheet="true" password="c970" objects="true" scenarios="true" selectLockedCells="true"/>
  <mergeCells count="26">
    <mergeCell ref="B2:C2"/>
    <mergeCell ref="G2:H2"/>
    <mergeCell ref="J2:L2"/>
    <mergeCell ref="D4:E4"/>
    <mergeCell ref="I4:J4"/>
    <mergeCell ref="K11:K17"/>
    <mergeCell ref="B13:D13"/>
    <mergeCell ref="G13:I13"/>
    <mergeCell ref="D15:E15"/>
    <mergeCell ref="I15:J15"/>
    <mergeCell ref="B24:D24"/>
    <mergeCell ref="G24:I24"/>
    <mergeCell ref="B26:B27"/>
    <mergeCell ref="C26:E26"/>
    <mergeCell ref="G26:H26"/>
    <mergeCell ref="I26:K26"/>
    <mergeCell ref="G27:H27"/>
    <mergeCell ref="I27:J27"/>
    <mergeCell ref="G28:H28"/>
    <mergeCell ref="I28:J28"/>
    <mergeCell ref="G29:H29"/>
    <mergeCell ref="I29:J29"/>
    <mergeCell ref="G30:H30"/>
    <mergeCell ref="I30:J30"/>
    <mergeCell ref="G31:H31"/>
    <mergeCell ref="K32:L32"/>
  </mergeCells>
  <printOptions headings="false" gridLines="false" gridLinesSet="true" horizontalCentered="false" verticalCentered="false"/>
  <pageMargins left="0.196527777777778" right="0.196527777777778" top="0.855555555555556" bottom="0.855555555555556" header="0.590277777777778" footer="0.590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32"/>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6" activeCellId="0" sqref="B6"/>
    </sheetView>
  </sheetViews>
  <sheetFormatPr defaultColWidth="12.71484375" defaultRowHeight="12.75" zeroHeight="false" outlineLevelRow="0" outlineLevelCol="0"/>
  <cols>
    <col collapsed="false" customWidth="true" hidden="false" outlineLevel="0" max="1" min="1" style="0" width="8.4"/>
    <col collapsed="false" customWidth="true" hidden="false" outlineLevel="0" max="2" min="2" style="0" width="13.29"/>
    <col collapsed="false" customWidth="true" hidden="false" outlineLevel="0" max="4" min="3" style="0" width="11.71"/>
    <col collapsed="false" customWidth="true" hidden="false" outlineLevel="0" max="5" min="5" style="0" width="14.28"/>
    <col collapsed="false" customWidth="true" hidden="false" outlineLevel="0" max="6" min="6" style="0" width="9"/>
    <col collapsed="false" customWidth="true" hidden="false" outlineLevel="0" max="7" min="7" style="0" width="13.29"/>
    <col collapsed="false" customWidth="true" hidden="false" outlineLevel="0" max="9" min="8" style="0" width="11.71"/>
    <col collapsed="false" customWidth="true" hidden="false" outlineLevel="0" max="10" min="10" style="0" width="14.28"/>
    <col collapsed="false" customWidth="true" hidden="false" outlineLevel="0" max="12" min="12" style="0" width="7.71"/>
    <col collapsed="false" customWidth="true" hidden="false" outlineLevel="0" max="1024" min="1020" style="0" width="11.57"/>
  </cols>
  <sheetData>
    <row r="1" customFormat="false" ht="12.75" hidden="false" customHeight="false" outlineLevel="0" collapsed="false">
      <c r="A1" s="1"/>
      <c r="B1" s="1"/>
      <c r="C1" s="1"/>
      <c r="D1" s="1"/>
      <c r="E1" s="40"/>
      <c r="F1" s="40"/>
      <c r="G1" s="1"/>
      <c r="H1" s="1"/>
      <c r="I1" s="1"/>
      <c r="J1" s="1"/>
      <c r="K1" s="1"/>
      <c r="L1" s="1"/>
    </row>
    <row r="2" customFormat="false" ht="14.65" hidden="false" customHeight="true" outlineLevel="0" collapsed="false">
      <c r="A2" s="41" t="s">
        <v>50</v>
      </c>
      <c r="B2" s="42" t="n">
        <f aca="false">'DATI AZIENDA'!E26</f>
        <v>0</v>
      </c>
      <c r="C2" s="42"/>
      <c r="D2" s="41" t="s">
        <v>51</v>
      </c>
      <c r="E2" s="43" t="n">
        <f aca="false">'DATI AZIENDA'!G26</f>
        <v>0</v>
      </c>
      <c r="F2" s="41" t="s">
        <v>24</v>
      </c>
      <c r="G2" s="44" t="n">
        <f aca="false">'DATI AZIENDA'!H26</f>
        <v>0</v>
      </c>
      <c r="H2" s="44"/>
      <c r="I2" s="41" t="s">
        <v>52</v>
      </c>
      <c r="J2" s="43" t="n">
        <f aca="false">'DATI AZIENDA'!B26</f>
        <v>0</v>
      </c>
      <c r="K2" s="43" t="s">
        <v>52</v>
      </c>
      <c r="L2" s="43" t="n">
        <f aca="false">'DATI AZIENDA'!B24</f>
        <v>0</v>
      </c>
    </row>
    <row r="3" customFormat="false" ht="12.75" hidden="false" customHeight="false" outlineLevel="0" collapsed="false">
      <c r="A3" s="1"/>
      <c r="B3" s="1"/>
      <c r="C3" s="1"/>
      <c r="D3" s="1"/>
      <c r="E3" s="1"/>
      <c r="F3" s="1"/>
      <c r="G3" s="1"/>
      <c r="H3" s="1"/>
      <c r="I3" s="1"/>
      <c r="J3" s="1"/>
      <c r="K3" s="1"/>
      <c r="L3" s="1"/>
    </row>
    <row r="4" customFormat="false" ht="12.75" hidden="false" customHeight="false" outlineLevel="0" collapsed="false">
      <c r="A4" s="1"/>
      <c r="B4" s="46" t="s">
        <v>53</v>
      </c>
      <c r="C4" s="46" t="n">
        <f aca="false">'DATI AZIENDA'!C28</f>
        <v>0</v>
      </c>
      <c r="D4" s="46" t="s">
        <v>73</v>
      </c>
      <c r="E4" s="46"/>
      <c r="F4" s="47"/>
      <c r="G4" s="48" t="s">
        <v>53</v>
      </c>
      <c r="H4" s="48" t="n">
        <f aca="false">'DATI AZIENDA'!C29</f>
        <v>0</v>
      </c>
      <c r="I4" s="48" t="s">
        <v>73</v>
      </c>
      <c r="J4" s="48"/>
      <c r="K4" s="106"/>
      <c r="L4" s="47"/>
    </row>
    <row r="5" customFormat="false" ht="12.8" hidden="false" customHeight="false" outlineLevel="0" collapsed="false">
      <c r="A5" s="49"/>
      <c r="B5" s="50" t="s">
        <v>55</v>
      </c>
      <c r="C5" s="50" t="s">
        <v>56</v>
      </c>
      <c r="D5" s="50" t="s">
        <v>57</v>
      </c>
      <c r="E5" s="51" t="s">
        <v>58</v>
      </c>
      <c r="F5" s="52"/>
      <c r="G5" s="50" t="s">
        <v>55</v>
      </c>
      <c r="H5" s="50" t="s">
        <v>56</v>
      </c>
      <c r="I5" s="50" t="s">
        <v>57</v>
      </c>
      <c r="J5" s="51" t="s">
        <v>58</v>
      </c>
      <c r="K5" s="106"/>
      <c r="L5" s="89"/>
    </row>
    <row r="6" customFormat="false" ht="12.8" hidden="false" customHeight="false" outlineLevel="0" collapsed="false">
      <c r="A6" s="49"/>
      <c r="B6" s="7"/>
      <c r="C6" s="53"/>
      <c r="D6" s="53"/>
      <c r="E6" s="53"/>
      <c r="F6" s="55"/>
      <c r="G6" s="7"/>
      <c r="H6" s="53"/>
      <c r="I6" s="53"/>
      <c r="J6" s="53"/>
      <c r="K6" s="106"/>
      <c r="L6" s="54"/>
    </row>
    <row r="7" customFormat="false" ht="12.8" hidden="false" customHeight="false" outlineLevel="0" collapsed="false">
      <c r="A7" s="49"/>
      <c r="B7" s="7"/>
      <c r="C7" s="53"/>
      <c r="D7" s="53"/>
      <c r="E7" s="53"/>
      <c r="F7" s="55"/>
      <c r="G7" s="7"/>
      <c r="H7" s="53"/>
      <c r="I7" s="53"/>
      <c r="J7" s="53"/>
      <c r="K7" s="106"/>
      <c r="L7" s="54"/>
    </row>
    <row r="8" customFormat="false" ht="12.8" hidden="false" customHeight="false" outlineLevel="0" collapsed="false">
      <c r="A8" s="49"/>
      <c r="B8" s="7"/>
      <c r="C8" s="53"/>
      <c r="D8" s="53"/>
      <c r="E8" s="53"/>
      <c r="F8" s="55"/>
      <c r="G8" s="7"/>
      <c r="H8" s="99"/>
      <c r="I8" s="53"/>
      <c r="J8" s="53"/>
      <c r="K8" s="107"/>
      <c r="L8" s="54"/>
    </row>
    <row r="9" customFormat="false" ht="12.8" hidden="false" customHeight="false" outlineLevel="0" collapsed="false">
      <c r="A9" s="49"/>
      <c r="B9" s="7"/>
      <c r="C9" s="53"/>
      <c r="D9" s="53"/>
      <c r="E9" s="53"/>
      <c r="F9" s="55"/>
      <c r="G9" s="7"/>
      <c r="H9" s="99"/>
      <c r="I9" s="53"/>
      <c r="J9" s="53"/>
      <c r="K9" s="55"/>
      <c r="L9" s="54"/>
    </row>
    <row r="10" customFormat="false" ht="12.75" hidden="false" customHeight="false" outlineLevel="0" collapsed="false">
      <c r="A10" s="49"/>
      <c r="B10" s="7"/>
      <c r="C10" s="53"/>
      <c r="D10" s="53"/>
      <c r="E10" s="53"/>
      <c r="F10" s="55"/>
      <c r="G10" s="7"/>
      <c r="H10" s="53"/>
      <c r="I10" s="53"/>
      <c r="J10" s="53"/>
      <c r="K10" s="55"/>
      <c r="L10" s="54"/>
    </row>
    <row r="11" customFormat="false" ht="12.75" hidden="false" customHeight="true" outlineLevel="0" collapsed="false">
      <c r="A11" s="49"/>
      <c r="B11" s="7"/>
      <c r="C11" s="53"/>
      <c r="D11" s="53"/>
      <c r="E11" s="53"/>
      <c r="F11" s="55"/>
      <c r="G11" s="7"/>
      <c r="H11" s="53"/>
      <c r="I11" s="53"/>
      <c r="J11" s="53"/>
      <c r="K11" s="108" t="s">
        <v>74</v>
      </c>
      <c r="L11" s="54"/>
    </row>
    <row r="12" customFormat="false" ht="12.75" hidden="false" customHeight="false" outlineLevel="0" collapsed="false">
      <c r="A12" s="49"/>
      <c r="B12" s="7"/>
      <c r="C12" s="53"/>
      <c r="D12" s="53"/>
      <c r="E12" s="53"/>
      <c r="F12" s="55"/>
      <c r="G12" s="7"/>
      <c r="H12" s="53"/>
      <c r="I12" s="53"/>
      <c r="J12" s="53"/>
      <c r="K12" s="108"/>
      <c r="L12" s="54"/>
      <c r="N12" s="109"/>
    </row>
    <row r="13" customFormat="false" ht="12.75" hidden="false" customHeight="false" outlineLevel="0" collapsed="false">
      <c r="A13" s="49"/>
      <c r="B13" s="58" t="s">
        <v>60</v>
      </c>
      <c r="C13" s="58"/>
      <c r="D13" s="58"/>
      <c r="E13" s="53"/>
      <c r="F13" s="55"/>
      <c r="G13" s="58" t="s">
        <v>60</v>
      </c>
      <c r="H13" s="58"/>
      <c r="I13" s="58"/>
      <c r="J13" s="53"/>
      <c r="K13" s="108"/>
      <c r="L13" s="54"/>
    </row>
    <row r="14" customFormat="false" ht="12.75" hidden="false" customHeight="false" outlineLevel="0" collapsed="false">
      <c r="A14" s="49"/>
      <c r="B14" s="49"/>
      <c r="C14" s="49"/>
      <c r="D14" s="49"/>
      <c r="E14" s="59" t="n">
        <f aca="false">SUM(E6:E12)</f>
        <v>0</v>
      </c>
      <c r="F14" s="49"/>
      <c r="G14" s="59" t="n">
        <f aca="false">SUM(G6:G12)</f>
        <v>0</v>
      </c>
      <c r="H14" s="49"/>
      <c r="I14" s="49"/>
      <c r="J14" s="49"/>
      <c r="K14" s="108"/>
      <c r="L14" s="59" t="n">
        <f aca="false">SUM(L6:L12)</f>
        <v>0</v>
      </c>
    </row>
    <row r="15" customFormat="false" ht="12.75" hidden="false" customHeight="true" outlineLevel="0" collapsed="false">
      <c r="A15" s="1"/>
      <c r="B15" s="60" t="s">
        <v>53</v>
      </c>
      <c r="C15" s="60" t="n">
        <f aca="false">'DATI AZIENDA'!C30</f>
        <v>0</v>
      </c>
      <c r="D15" s="60" t="s">
        <v>73</v>
      </c>
      <c r="E15" s="60"/>
      <c r="F15" s="47"/>
      <c r="G15" s="61" t="s">
        <v>53</v>
      </c>
      <c r="H15" s="61" t="n">
        <v>2018</v>
      </c>
      <c r="I15" s="61" t="s">
        <v>73</v>
      </c>
      <c r="J15" s="61"/>
      <c r="K15" s="108"/>
      <c r="L15" s="47"/>
    </row>
    <row r="16" customFormat="false" ht="12.8" hidden="false" customHeight="false" outlineLevel="0" collapsed="false">
      <c r="A16" s="1"/>
      <c r="B16" s="50" t="s">
        <v>55</v>
      </c>
      <c r="C16" s="50" t="s">
        <v>56</v>
      </c>
      <c r="D16" s="50" t="s">
        <v>57</v>
      </c>
      <c r="E16" s="51" t="s">
        <v>58</v>
      </c>
      <c r="F16" s="52"/>
      <c r="G16" s="50" t="s">
        <v>55</v>
      </c>
      <c r="H16" s="50" t="s">
        <v>56</v>
      </c>
      <c r="I16" s="50" t="s">
        <v>57</v>
      </c>
      <c r="J16" s="51" t="s">
        <v>58</v>
      </c>
      <c r="K16" s="108"/>
      <c r="L16" s="89"/>
    </row>
    <row r="17" customFormat="false" ht="12.8" hidden="false" customHeight="false" outlineLevel="0" collapsed="false">
      <c r="A17" s="1"/>
      <c r="B17" s="7"/>
      <c r="C17" s="53"/>
      <c r="D17" s="53"/>
      <c r="E17" s="53"/>
      <c r="F17" s="55"/>
      <c r="G17" s="7"/>
      <c r="H17" s="53"/>
      <c r="I17" s="53"/>
      <c r="J17" s="53"/>
      <c r="K17" s="108"/>
      <c r="L17" s="54"/>
    </row>
    <row r="18" customFormat="false" ht="12.8" hidden="false" customHeight="false" outlineLevel="0" collapsed="false">
      <c r="A18" s="1"/>
      <c r="B18" s="7"/>
      <c r="C18" s="53"/>
      <c r="D18" s="53"/>
      <c r="E18" s="53"/>
      <c r="F18" s="55"/>
      <c r="G18" s="7"/>
      <c r="H18" s="53"/>
      <c r="I18" s="53"/>
      <c r="J18" s="53"/>
      <c r="K18" s="110"/>
      <c r="L18" s="54"/>
    </row>
    <row r="19" customFormat="false" ht="12.8" hidden="false" customHeight="false" outlineLevel="0" collapsed="false">
      <c r="A19" s="1"/>
      <c r="B19" s="7"/>
      <c r="C19" s="53"/>
      <c r="D19" s="53"/>
      <c r="E19" s="53"/>
      <c r="F19" s="55"/>
      <c r="G19" s="7"/>
      <c r="H19" s="53"/>
      <c r="I19" s="53"/>
      <c r="J19" s="53"/>
      <c r="K19" s="55"/>
      <c r="L19" s="54"/>
    </row>
    <row r="20" customFormat="false" ht="12.8" hidden="false" customHeight="false" outlineLevel="0" collapsed="false">
      <c r="A20" s="1"/>
      <c r="B20" s="7"/>
      <c r="C20" s="53"/>
      <c r="D20" s="53"/>
      <c r="E20" s="53"/>
      <c r="F20" s="55"/>
      <c r="G20" s="7"/>
      <c r="H20" s="53"/>
      <c r="I20" s="53"/>
      <c r="J20" s="53"/>
      <c r="K20" s="55"/>
      <c r="L20" s="54"/>
    </row>
    <row r="21" customFormat="false" ht="12.8" hidden="false" customHeight="false" outlineLevel="0" collapsed="false">
      <c r="A21" s="1"/>
      <c r="B21" s="7"/>
      <c r="C21" s="53"/>
      <c r="D21" s="53"/>
      <c r="E21" s="53"/>
      <c r="F21" s="55"/>
      <c r="G21" s="7"/>
      <c r="H21" s="53"/>
      <c r="I21" s="53"/>
      <c r="J21" s="53"/>
      <c r="K21" s="55"/>
      <c r="L21" s="54"/>
    </row>
    <row r="22" customFormat="false" ht="12.75" hidden="false" customHeight="false" outlineLevel="0" collapsed="false">
      <c r="A22" s="1"/>
      <c r="B22" s="7"/>
      <c r="C22" s="53"/>
      <c r="D22" s="53"/>
      <c r="E22" s="53"/>
      <c r="F22" s="55"/>
      <c r="G22" s="7"/>
      <c r="H22" s="53"/>
      <c r="I22" s="53"/>
      <c r="J22" s="53"/>
      <c r="K22" s="55"/>
      <c r="L22" s="54"/>
    </row>
    <row r="23" customFormat="false" ht="12.75" hidden="false" customHeight="false" outlineLevel="0" collapsed="false">
      <c r="A23" s="1"/>
      <c r="B23" s="7"/>
      <c r="C23" s="53"/>
      <c r="D23" s="53"/>
      <c r="E23" s="53"/>
      <c r="F23" s="55"/>
      <c r="G23" s="7"/>
      <c r="H23" s="53"/>
      <c r="I23" s="53"/>
      <c r="J23" s="53"/>
      <c r="K23" s="55"/>
      <c r="L23" s="54"/>
    </row>
    <row r="24" customFormat="false" ht="14.65" hidden="false" customHeight="true" outlineLevel="0" collapsed="false">
      <c r="A24" s="1"/>
      <c r="B24" s="58" t="s">
        <v>60</v>
      </c>
      <c r="C24" s="58"/>
      <c r="D24" s="58"/>
      <c r="E24" s="53"/>
      <c r="F24" s="55"/>
      <c r="G24" s="62"/>
      <c r="H24" s="62"/>
      <c r="I24" s="62"/>
      <c r="J24" s="54"/>
      <c r="K24" s="55"/>
      <c r="L24" s="54"/>
    </row>
    <row r="25" customFormat="false" ht="12.75" hidden="false" customHeight="false" outlineLevel="0" collapsed="false">
      <c r="A25" s="49"/>
      <c r="B25" s="49"/>
      <c r="C25" s="49"/>
      <c r="D25" s="49"/>
      <c r="E25" s="59" t="n">
        <f aca="false">SUM(E17:E23)</f>
        <v>0</v>
      </c>
      <c r="F25" s="49"/>
      <c r="G25" s="59" t="n">
        <f aca="false">SUM(G17:G23)</f>
        <v>0</v>
      </c>
      <c r="H25" s="49"/>
      <c r="I25" s="49"/>
      <c r="J25" s="49"/>
      <c r="K25" s="49"/>
      <c r="L25" s="59" t="n">
        <f aca="false">SUM(L17:L23)</f>
        <v>0</v>
      </c>
    </row>
    <row r="26" customFormat="false" ht="12.75" hidden="false" customHeight="false" outlineLevel="0" collapsed="false">
      <c r="A26" s="1"/>
      <c r="B26" s="63" t="s">
        <v>53</v>
      </c>
      <c r="C26" s="63" t="s">
        <v>61</v>
      </c>
      <c r="D26" s="63"/>
      <c r="E26" s="63"/>
      <c r="F26" s="47"/>
      <c r="G26" s="46" t="s">
        <v>62</v>
      </c>
      <c r="H26" s="46"/>
      <c r="I26" s="65"/>
      <c r="J26" s="65"/>
      <c r="K26" s="65"/>
      <c r="L26" s="65"/>
    </row>
    <row r="27" customFormat="false" ht="12.75" hidden="false" customHeight="false" outlineLevel="0" collapsed="false">
      <c r="A27" s="1"/>
      <c r="B27" s="63"/>
      <c r="C27" s="66" t="s">
        <v>56</v>
      </c>
      <c r="D27" s="67" t="s">
        <v>57</v>
      </c>
      <c r="E27" s="67" t="s">
        <v>58</v>
      </c>
      <c r="F27" s="68"/>
      <c r="G27" s="100" t="n">
        <f aca="false">SUM(E28+E29+E30)/3</f>
        <v>0</v>
      </c>
      <c r="H27" s="100"/>
      <c r="I27" s="70" t="s">
        <v>63</v>
      </c>
      <c r="J27" s="70"/>
      <c r="K27" s="71" t="n">
        <f aca="false">IFERROR(G31/G27,0)</f>
        <v>0</v>
      </c>
      <c r="L27" s="90"/>
    </row>
    <row r="28" customFormat="false" ht="12.75" hidden="false" customHeight="false" outlineLevel="0" collapsed="false">
      <c r="A28" s="1"/>
      <c r="B28" s="33" t="n">
        <f aca="false">'DATI AZIENDA'!C28</f>
        <v>0</v>
      </c>
      <c r="C28" s="72" t="n">
        <f aca="false">SUM(C6:C12)</f>
        <v>0</v>
      </c>
      <c r="D28" s="72" t="n">
        <f aca="false">SUM(D6:D12)</f>
        <v>0</v>
      </c>
      <c r="E28" s="72" t="n">
        <f aca="false">SUM(E6:E13)</f>
        <v>0</v>
      </c>
      <c r="F28" s="73"/>
      <c r="G28" s="101" t="s">
        <v>64</v>
      </c>
      <c r="H28" s="101"/>
      <c r="I28" s="75" t="s">
        <v>65</v>
      </c>
      <c r="J28" s="75"/>
      <c r="K28" s="102" t="e">
        <f aca="false">'DATI AZIENDA'!D26</f>
        <v>#N/A</v>
      </c>
      <c r="L28" s="91"/>
    </row>
    <row r="29" customFormat="false" ht="12.75" hidden="false" customHeight="false" outlineLevel="0" collapsed="false">
      <c r="A29" s="1"/>
      <c r="B29" s="35" t="n">
        <f aca="false">'DATI AZIENDA'!C29</f>
        <v>0</v>
      </c>
      <c r="C29" s="77" t="n">
        <f aca="false">SUM(H6:H12)</f>
        <v>0</v>
      </c>
      <c r="D29" s="77" t="n">
        <f aca="false">SUM(I6:I12)</f>
        <v>0</v>
      </c>
      <c r="E29" s="77" t="n">
        <f aca="false">SUM(J6:J13)</f>
        <v>0</v>
      </c>
      <c r="F29" s="73"/>
      <c r="G29" s="103" t="n">
        <f aca="false">E31</f>
        <v>0</v>
      </c>
      <c r="H29" s="103"/>
      <c r="I29" s="104" t="s">
        <v>66</v>
      </c>
      <c r="J29" s="104"/>
      <c r="K29" s="102" t="e">
        <f aca="false">SUM(K28*C31)</f>
        <v>#N/A</v>
      </c>
      <c r="L29" s="1"/>
    </row>
    <row r="30" customFormat="false" ht="12.75" hidden="false" customHeight="false" outlineLevel="0" collapsed="false">
      <c r="A30" s="1"/>
      <c r="B30" s="37" t="n">
        <f aca="false">'DATI AZIENDA'!C30</f>
        <v>0</v>
      </c>
      <c r="C30" s="81" t="n">
        <f aca="false">SUM(C17:C23)</f>
        <v>0</v>
      </c>
      <c r="D30" s="81" t="n">
        <f aca="false">SUM(D17:D23)</f>
        <v>0</v>
      </c>
      <c r="E30" s="81" t="n">
        <f aca="false">SUM(E17:E24)</f>
        <v>0</v>
      </c>
      <c r="F30" s="73"/>
      <c r="G30" s="82" t="s">
        <v>67</v>
      </c>
      <c r="H30" s="82"/>
      <c r="I30" s="105" t="s">
        <v>72</v>
      </c>
      <c r="J30" s="105"/>
      <c r="K30" s="84" t="e">
        <f aca="false">SUM(G29-K29)/G29</f>
        <v>#N/A</v>
      </c>
      <c r="L30" s="1"/>
    </row>
    <row r="31" customFormat="false" ht="12.75" hidden="false" customHeight="false" outlineLevel="0" collapsed="false">
      <c r="A31" s="1"/>
      <c r="B31" s="27" t="n">
        <v>2018</v>
      </c>
      <c r="C31" s="85" t="n">
        <f aca="false">SUM(H17:H23)</f>
        <v>0</v>
      </c>
      <c r="D31" s="85" t="n">
        <f aca="false">SUM(I17:I23)</f>
        <v>0</v>
      </c>
      <c r="E31" s="85" t="n">
        <f aca="false">SUM(J17:J24)</f>
        <v>0</v>
      </c>
      <c r="F31" s="73"/>
      <c r="G31" s="86" t="n">
        <f aca="false">SUM(G29-G27)</f>
        <v>0</v>
      </c>
      <c r="H31" s="86"/>
      <c r="I31" s="1"/>
      <c r="J31" s="1"/>
      <c r="K31" s="1"/>
      <c r="L31" s="1"/>
    </row>
    <row r="32" customFormat="false" ht="12.75" hidden="false" customHeight="false" outlineLevel="0" collapsed="false">
      <c r="A32" s="1"/>
      <c r="B32" s="1"/>
      <c r="C32" s="1"/>
      <c r="D32" s="1"/>
      <c r="E32" s="1"/>
      <c r="F32" s="1"/>
      <c r="G32" s="1"/>
      <c r="H32" s="1"/>
      <c r="I32" s="1"/>
      <c r="J32" s="1"/>
      <c r="K32" s="88" t="s">
        <v>69</v>
      </c>
      <c r="L32" s="88"/>
    </row>
  </sheetData>
  <sheetProtection sheet="true" password="c970" objects="true" scenarios="true" selectLockedCells="true"/>
  <mergeCells count="27">
    <mergeCell ref="B2:C2"/>
    <mergeCell ref="G2:H2"/>
    <mergeCell ref="J2:L2"/>
    <mergeCell ref="D4:E4"/>
    <mergeCell ref="I4:J4"/>
    <mergeCell ref="K4:K7"/>
    <mergeCell ref="K11:K17"/>
    <mergeCell ref="B13:D13"/>
    <mergeCell ref="G13:I13"/>
    <mergeCell ref="D15:E15"/>
    <mergeCell ref="I15:J15"/>
    <mergeCell ref="B24:D24"/>
    <mergeCell ref="G24:I24"/>
    <mergeCell ref="B26:B27"/>
    <mergeCell ref="C26:E26"/>
    <mergeCell ref="G26:H26"/>
    <mergeCell ref="I26:K26"/>
    <mergeCell ref="G27:H27"/>
    <mergeCell ref="I27:J27"/>
    <mergeCell ref="G28:H28"/>
    <mergeCell ref="I28:J28"/>
    <mergeCell ref="G29:H29"/>
    <mergeCell ref="I29:J29"/>
    <mergeCell ref="G30:H30"/>
    <mergeCell ref="I30:J30"/>
    <mergeCell ref="G31:H31"/>
    <mergeCell ref="K32:L32"/>
  </mergeCells>
  <printOptions headings="false" gridLines="false" gridLinesSet="true" horizontalCentered="false" verticalCentered="false"/>
  <pageMargins left="0.196527777777778" right="0.196527777777778" top="0.855555555555556" bottom="0.855555555555556" header="0.590277777777778" footer="0.590277777777778"/>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33"/>
  <sheetViews>
    <sheetView showFormulas="false" showGridLines="true" showRowColHeaders="true" showZeros="true" rightToLeft="false" tabSelected="false" showOutlineSymbols="true" defaultGridColor="true" view="normal" topLeftCell="A1" colorId="64" zoomScale="90" zoomScaleNormal="90" zoomScalePageLayoutView="100" workbookViewId="0">
      <selection pane="topLeft" activeCell="B4" activeCellId="0" sqref="B4"/>
    </sheetView>
  </sheetViews>
  <sheetFormatPr defaultColWidth="12.71484375" defaultRowHeight="12.75" zeroHeight="false" outlineLevelRow="0" outlineLevelCol="0"/>
  <cols>
    <col collapsed="false" customWidth="true" hidden="false" outlineLevel="0" max="1" min="1" style="0" width="8.4"/>
    <col collapsed="false" customWidth="true" hidden="false" outlineLevel="0" max="7" min="2" style="0" width="17.86"/>
    <col collapsed="false" customWidth="true" hidden="false" outlineLevel="0" max="8" min="8" style="0" width="10.12"/>
    <col collapsed="false" customWidth="true" hidden="false" outlineLevel="0" max="9" min="9" style="0" width="6.42"/>
    <col collapsed="false" customWidth="true" hidden="false" outlineLevel="0" max="1024" min="1018" style="0" width="11.57"/>
  </cols>
  <sheetData>
    <row r="1" customFormat="false" ht="12.75" hidden="false" customHeight="false" outlineLevel="0" collapsed="false">
      <c r="A1" s="1"/>
      <c r="B1" s="1"/>
      <c r="C1" s="1"/>
      <c r="D1" s="1"/>
      <c r="E1" s="1"/>
      <c r="F1" s="1"/>
      <c r="G1" s="1"/>
      <c r="H1" s="1"/>
      <c r="I1" s="1"/>
    </row>
    <row r="2" customFormat="false" ht="12.75" hidden="false" customHeight="false" outlineLevel="0" collapsed="false">
      <c r="A2" s="33" t="s">
        <v>53</v>
      </c>
      <c r="B2" s="64" t="s">
        <v>75</v>
      </c>
      <c r="C2" s="64"/>
      <c r="D2" s="64"/>
      <c r="E2" s="64" t="s">
        <v>76</v>
      </c>
      <c r="F2" s="64"/>
      <c r="G2" s="64"/>
      <c r="H2" s="64"/>
      <c r="I2" s="111" t="s">
        <v>77</v>
      </c>
    </row>
    <row r="3" customFormat="false" ht="12.75" hidden="false" customHeight="false" outlineLevel="0" collapsed="false">
      <c r="A3" s="112" t="n">
        <v>2018</v>
      </c>
      <c r="B3" s="113" t="s">
        <v>78</v>
      </c>
      <c r="C3" s="113"/>
      <c r="D3" s="113" t="s">
        <v>79</v>
      </c>
      <c r="E3" s="113" t="s">
        <v>80</v>
      </c>
      <c r="F3" s="113"/>
      <c r="G3" s="113"/>
      <c r="H3" s="114" t="s">
        <v>81</v>
      </c>
      <c r="I3" s="115"/>
    </row>
    <row r="4" customFormat="false" ht="12.8" hidden="false" customHeight="false" outlineLevel="0" collapsed="false">
      <c r="A4" s="1"/>
      <c r="B4" s="5"/>
      <c r="C4" s="5"/>
      <c r="D4" s="5"/>
      <c r="E4" s="5"/>
      <c r="F4" s="5"/>
      <c r="G4" s="5"/>
      <c r="H4" s="53"/>
      <c r="I4" s="1"/>
      <c r="J4" s="116"/>
    </row>
    <row r="5" customFormat="false" ht="12.8" hidden="false" customHeight="false" outlineLevel="0" collapsed="false">
      <c r="A5" s="1"/>
      <c r="B5" s="5"/>
      <c r="C5" s="5"/>
      <c r="D5" s="5"/>
      <c r="E5" s="5"/>
      <c r="F5" s="5"/>
      <c r="G5" s="5"/>
      <c r="H5" s="53"/>
      <c r="I5" s="1"/>
    </row>
    <row r="6" customFormat="false" ht="12.75" hidden="false" customHeight="false" outlineLevel="0" collapsed="false">
      <c r="A6" s="1"/>
      <c r="B6" s="5"/>
      <c r="C6" s="5"/>
      <c r="D6" s="5"/>
      <c r="E6" s="5"/>
      <c r="F6" s="5"/>
      <c r="G6" s="5"/>
      <c r="H6" s="53"/>
      <c r="I6" s="1"/>
    </row>
    <row r="7" customFormat="false" ht="12.75" hidden="false" customHeight="false" outlineLevel="0" collapsed="false">
      <c r="A7" s="1"/>
      <c r="B7" s="117"/>
      <c r="C7" s="117"/>
      <c r="D7" s="117"/>
      <c r="E7" s="118"/>
      <c r="F7" s="118"/>
      <c r="G7" s="118"/>
      <c r="H7" s="53"/>
      <c r="I7" s="1"/>
    </row>
    <row r="8" customFormat="false" ht="12.75" hidden="false" customHeight="false" outlineLevel="0" collapsed="false">
      <c r="A8" s="1"/>
      <c r="B8" s="118"/>
      <c r="C8" s="118"/>
      <c r="D8" s="118"/>
      <c r="E8" s="118"/>
      <c r="F8" s="118"/>
      <c r="G8" s="118"/>
      <c r="H8" s="53"/>
      <c r="I8" s="1"/>
    </row>
    <row r="9" customFormat="false" ht="12.75" hidden="false" customHeight="false" outlineLevel="0" collapsed="false">
      <c r="A9" s="1"/>
      <c r="B9" s="118"/>
      <c r="C9" s="118"/>
      <c r="D9" s="118"/>
      <c r="E9" s="118"/>
      <c r="F9" s="118"/>
      <c r="G9" s="118"/>
      <c r="H9" s="53"/>
      <c r="I9" s="1"/>
    </row>
    <row r="10" customFormat="false" ht="12.75" hidden="false" customHeight="false" outlineLevel="0" collapsed="false">
      <c r="A10" s="1"/>
      <c r="B10" s="118"/>
      <c r="C10" s="118"/>
      <c r="D10" s="118"/>
      <c r="E10" s="118"/>
      <c r="F10" s="118"/>
      <c r="G10" s="118"/>
      <c r="H10" s="53"/>
      <c r="I10" s="1"/>
    </row>
    <row r="11" customFormat="false" ht="12.75" hidden="false" customHeight="false" outlineLevel="0" collapsed="false">
      <c r="A11" s="1"/>
      <c r="B11" s="118"/>
      <c r="C11" s="118"/>
      <c r="D11" s="118"/>
      <c r="E11" s="118"/>
      <c r="F11" s="118"/>
      <c r="G11" s="118"/>
      <c r="H11" s="53"/>
      <c r="I11" s="1"/>
    </row>
    <row r="12" customFormat="false" ht="12.75" hidden="false" customHeight="false" outlineLevel="0" collapsed="false">
      <c r="A12" s="1"/>
      <c r="B12" s="118"/>
      <c r="C12" s="118"/>
      <c r="D12" s="118"/>
      <c r="E12" s="118"/>
      <c r="F12" s="118"/>
      <c r="G12" s="118"/>
      <c r="H12" s="53"/>
      <c r="I12" s="1"/>
    </row>
    <row r="13" customFormat="false" ht="12.75" hidden="false" customHeight="false" outlineLevel="0" collapsed="false">
      <c r="A13" s="1"/>
      <c r="B13" s="118"/>
      <c r="C13" s="118"/>
      <c r="D13" s="118"/>
      <c r="E13" s="118"/>
      <c r="F13" s="118"/>
      <c r="G13" s="118"/>
      <c r="H13" s="53"/>
      <c r="I13" s="1"/>
    </row>
    <row r="14" customFormat="false" ht="12.75" hidden="false" customHeight="false" outlineLevel="0" collapsed="false">
      <c r="A14" s="52"/>
      <c r="B14" s="89"/>
      <c r="C14" s="89"/>
      <c r="D14" s="89"/>
      <c r="E14" s="113" t="s">
        <v>82</v>
      </c>
      <c r="F14" s="113"/>
      <c r="G14" s="113"/>
      <c r="H14" s="119" t="n">
        <f aca="false">SUM(H4:H13)</f>
        <v>0</v>
      </c>
      <c r="I14" s="1"/>
    </row>
    <row r="15" customFormat="false" ht="12.75" hidden="false" customHeight="false" outlineLevel="0" collapsed="false">
      <c r="A15" s="52"/>
      <c r="B15" s="89"/>
      <c r="C15" s="89"/>
      <c r="D15" s="120"/>
      <c r="E15" s="89"/>
      <c r="F15" s="89"/>
      <c r="G15" s="89"/>
      <c r="H15" s="120"/>
      <c r="I15" s="1"/>
    </row>
    <row r="16" customFormat="false" ht="12.75" hidden="false" customHeight="false" outlineLevel="0" collapsed="false">
      <c r="A16" s="121"/>
      <c r="B16" s="122" t="s">
        <v>83</v>
      </c>
      <c r="C16" s="122"/>
      <c r="D16" s="122"/>
      <c r="E16" s="122"/>
      <c r="F16" s="122"/>
      <c r="G16" s="122"/>
      <c r="H16" s="122"/>
      <c r="I16" s="111" t="s">
        <v>84</v>
      </c>
    </row>
    <row r="17" customFormat="false" ht="12.75" hidden="false" customHeight="false" outlineLevel="0" collapsed="false">
      <c r="A17" s="121"/>
      <c r="B17" s="122" t="s">
        <v>85</v>
      </c>
      <c r="C17" s="122"/>
      <c r="D17" s="122"/>
      <c r="E17" s="122" t="s">
        <v>86</v>
      </c>
      <c r="F17" s="122"/>
      <c r="G17" s="122"/>
      <c r="H17" s="122"/>
      <c r="I17" s="1"/>
    </row>
    <row r="18" customFormat="false" ht="12.75" hidden="false" customHeight="false" outlineLevel="0" collapsed="false">
      <c r="A18" s="114" t="s">
        <v>53</v>
      </c>
      <c r="B18" s="113" t="s">
        <v>87</v>
      </c>
      <c r="C18" s="113" t="s">
        <v>79</v>
      </c>
      <c r="D18" s="114" t="s">
        <v>88</v>
      </c>
      <c r="E18" s="113" t="s">
        <v>89</v>
      </c>
      <c r="F18" s="113"/>
      <c r="G18" s="113"/>
      <c r="H18" s="114" t="s">
        <v>81</v>
      </c>
      <c r="I18" s="1"/>
    </row>
    <row r="19" customFormat="false" ht="12.75" hidden="false" customHeight="true" outlineLevel="0" collapsed="false">
      <c r="A19" s="123" t="n">
        <f aca="false">'DATI AZIENDA'!C28</f>
        <v>0</v>
      </c>
      <c r="B19" s="124" t="s">
        <v>90</v>
      </c>
      <c r="C19" s="125" t="n">
        <f aca="false">'FORAGG. AZIENDALI'!C28</f>
        <v>0</v>
      </c>
      <c r="D19" s="126" t="n">
        <f aca="false">'FORAGG. AZIENDALI'!D28</f>
        <v>0</v>
      </c>
      <c r="E19" s="5"/>
      <c r="F19" s="5"/>
      <c r="G19" s="5"/>
      <c r="H19" s="53"/>
      <c r="I19" s="1"/>
    </row>
    <row r="20" customFormat="false" ht="12.8" hidden="false" customHeight="false" outlineLevel="0" collapsed="false">
      <c r="A20" s="123" t="n">
        <f aca="false">'DATI AZIENDA'!C29</f>
        <v>0</v>
      </c>
      <c r="B20" s="124"/>
      <c r="C20" s="125" t="n">
        <f aca="false">'FORAGG. AZIENDALI'!C29</f>
        <v>0</v>
      </c>
      <c r="D20" s="126" t="n">
        <f aca="false">'FORAGG. AZIENDALI'!D29</f>
        <v>0</v>
      </c>
      <c r="E20" s="5"/>
      <c r="F20" s="5"/>
      <c r="G20" s="5"/>
      <c r="H20" s="53"/>
      <c r="I20" s="1"/>
    </row>
    <row r="21" customFormat="false" ht="12.8" hidden="false" customHeight="false" outlineLevel="0" collapsed="false">
      <c r="A21" s="123" t="n">
        <f aca="false">'DATI AZIENDA'!C30</f>
        <v>0</v>
      </c>
      <c r="B21" s="124"/>
      <c r="C21" s="125" t="n">
        <f aca="false">'FORAGG. AZIENDALI'!C30</f>
        <v>0</v>
      </c>
      <c r="D21" s="126" t="n">
        <f aca="false">'FORAGG. AZIENDALI'!D30</f>
        <v>0</v>
      </c>
      <c r="E21" s="5"/>
      <c r="F21" s="5"/>
      <c r="G21" s="5"/>
      <c r="H21" s="53"/>
      <c r="I21" s="1"/>
    </row>
    <row r="22" customFormat="false" ht="12.75" hidden="false" customHeight="false" outlineLevel="0" collapsed="false">
      <c r="A22" s="1"/>
      <c r="B22" s="124"/>
      <c r="C22" s="127" t="n">
        <f aca="false">AVERAGE(C19:C21)</f>
        <v>0</v>
      </c>
      <c r="D22" s="128" t="n">
        <f aca="false">MIN(D19:D21)</f>
        <v>0</v>
      </c>
      <c r="E22" s="129" t="s">
        <v>91</v>
      </c>
      <c r="F22" s="129"/>
      <c r="G22" s="129"/>
      <c r="H22" s="130" t="n">
        <f aca="false">SUM(H19:H21)/3</f>
        <v>0</v>
      </c>
      <c r="I22" s="1"/>
    </row>
    <row r="23" customFormat="false" ht="12.75" hidden="false" customHeight="false" outlineLevel="0" collapsed="false">
      <c r="A23" s="52"/>
      <c r="B23" s="124"/>
      <c r="C23" s="113" t="s">
        <v>79</v>
      </c>
      <c r="D23" s="114" t="s">
        <v>88</v>
      </c>
      <c r="E23" s="113" t="s">
        <v>89</v>
      </c>
      <c r="F23" s="113"/>
      <c r="G23" s="113"/>
      <c r="H23" s="114" t="s">
        <v>81</v>
      </c>
      <c r="I23" s="1"/>
    </row>
    <row r="24" customFormat="false" ht="12.8" hidden="false" customHeight="false" outlineLevel="0" collapsed="false">
      <c r="A24" s="123" t="n">
        <v>2018</v>
      </c>
      <c r="B24" s="124"/>
      <c r="C24" s="131" t="n">
        <f aca="false">'FORAGG. AZIENDALI'!C31</f>
        <v>0</v>
      </c>
      <c r="D24" s="132" t="n">
        <f aca="false">'FORAGG. AZIENDALI'!D31</f>
        <v>0</v>
      </c>
      <c r="E24" s="5"/>
      <c r="F24" s="5"/>
      <c r="G24" s="5"/>
      <c r="H24" s="53"/>
      <c r="I24" s="1"/>
    </row>
    <row r="25" customFormat="false" ht="12.75" hidden="false" customHeight="false" outlineLevel="0" collapsed="false">
      <c r="A25" s="1"/>
      <c r="B25" s="1"/>
      <c r="C25" s="1"/>
      <c r="D25" s="1"/>
      <c r="E25" s="1"/>
      <c r="F25" s="1"/>
      <c r="G25" s="1" t="s">
        <v>92</v>
      </c>
      <c r="H25" s="1"/>
      <c r="I25" s="1"/>
    </row>
    <row r="26" customFormat="false" ht="12.8" hidden="false" customHeight="false" outlineLevel="0" collapsed="false">
      <c r="A26" s="114" t="s">
        <v>53</v>
      </c>
      <c r="B26" s="114" t="s">
        <v>93</v>
      </c>
      <c r="C26" s="133" t="n">
        <v>10</v>
      </c>
      <c r="D26" s="134" t="s">
        <v>94</v>
      </c>
      <c r="E26" s="134"/>
      <c r="F26" s="134"/>
      <c r="G26" s="134"/>
      <c r="H26" s="135" t="n">
        <f aca="false">SUM(H24-H22)</f>
        <v>0</v>
      </c>
      <c r="I26" s="1"/>
    </row>
    <row r="27" customFormat="false" ht="12.8" hidden="false" customHeight="false" outlineLevel="0" collapsed="false">
      <c r="A27" s="123" t="n">
        <f aca="false">'DATI AZIENDA'!C28</f>
        <v>0</v>
      </c>
      <c r="B27" s="136" t="n">
        <f aca="false">'DATI AZIENDA'!C38</f>
        <v>0</v>
      </c>
      <c r="C27" s="133" t="n">
        <v>10</v>
      </c>
      <c r="D27" s="134" t="s">
        <v>95</v>
      </c>
      <c r="E27" s="134"/>
      <c r="F27" s="134"/>
      <c r="G27" s="134"/>
      <c r="H27" s="137" t="n">
        <f aca="false">H14</f>
        <v>0</v>
      </c>
      <c r="I27" s="1"/>
    </row>
    <row r="28" customFormat="false" ht="12.75" hidden="false" customHeight="false" outlineLevel="0" collapsed="false">
      <c r="A28" s="123" t="n">
        <f aca="false">'DATI AZIENDA'!C29</f>
        <v>0</v>
      </c>
      <c r="B28" s="136" t="n">
        <f aca="false">'DATI AZIENDA'!E38</f>
        <v>0</v>
      </c>
      <c r="C28" s="133" t="n">
        <f aca="false">SUM(C26-C27)</f>
        <v>0</v>
      </c>
      <c r="D28" s="1"/>
      <c r="E28" s="1"/>
      <c r="F28" s="1"/>
      <c r="G28" s="1"/>
      <c r="H28" s="138" t="n">
        <f aca="false">SUM(H26:H27)</f>
        <v>0</v>
      </c>
      <c r="I28" s="1"/>
    </row>
    <row r="29" customFormat="false" ht="12.75" hidden="false" customHeight="false" outlineLevel="0" collapsed="false">
      <c r="A29" s="123" t="n">
        <f aca="false">'DATI AZIENDA'!C30</f>
        <v>0</v>
      </c>
      <c r="B29" s="136" t="n">
        <f aca="false">'DATI AZIENDA'!G38</f>
        <v>0</v>
      </c>
      <c r="C29" s="1"/>
      <c r="D29" s="1"/>
      <c r="E29" s="1"/>
      <c r="F29" s="1"/>
      <c r="G29" s="1"/>
      <c r="H29" s="1"/>
      <c r="I29" s="1"/>
    </row>
    <row r="30" customFormat="false" ht="12.75" hidden="false" customHeight="false" outlineLevel="0" collapsed="false">
      <c r="A30" s="139" t="s">
        <v>96</v>
      </c>
      <c r="B30" s="140" t="n">
        <f aca="false">AVERAGE(B27:B29)</f>
        <v>0</v>
      </c>
      <c r="C30" s="114" t="s">
        <v>97</v>
      </c>
      <c r="D30" s="52"/>
      <c r="E30" s="1"/>
      <c r="F30" s="1"/>
      <c r="G30" s="1"/>
      <c r="H30" s="1"/>
      <c r="I30" s="1"/>
    </row>
    <row r="31" customFormat="false" ht="12.75" hidden="false" customHeight="false" outlineLevel="0" collapsed="false">
      <c r="A31" s="123" t="n">
        <f aca="false">'DATI AZIENDA'!I32</f>
        <v>2018</v>
      </c>
      <c r="B31" s="141" t="n">
        <f aca="false">'DATI AZIENDA'!I38</f>
        <v>0</v>
      </c>
      <c r="C31" s="142" t="e">
        <f aca="false">SUM(B31-B30)/B30</f>
        <v>#DIV/0!</v>
      </c>
      <c r="D31" s="143"/>
      <c r="E31" s="1"/>
      <c r="F31" s="1"/>
      <c r="G31" s="1"/>
      <c r="H31" s="1"/>
      <c r="I31" s="1"/>
    </row>
    <row r="32" customFormat="false" ht="12.75" hidden="false" customHeight="false" outlineLevel="0" collapsed="false">
      <c r="A32" s="1"/>
      <c r="B32" s="1"/>
      <c r="C32" s="1"/>
      <c r="D32" s="1"/>
      <c r="E32" s="1"/>
      <c r="F32" s="1"/>
      <c r="G32" s="1"/>
      <c r="H32" s="1"/>
      <c r="I32" s="1"/>
    </row>
    <row r="33" customFormat="false" ht="12.75" hidden="false" customHeight="false" outlineLevel="0" collapsed="false">
      <c r="A33" s="88" t="s">
        <v>69</v>
      </c>
      <c r="B33" s="88"/>
      <c r="C33" s="144"/>
      <c r="D33" s="1"/>
      <c r="E33" s="1"/>
      <c r="F33" s="1"/>
      <c r="G33" s="1"/>
      <c r="H33" s="1"/>
      <c r="I33" s="1"/>
    </row>
  </sheetData>
  <sheetProtection sheet="true" password="c970" objects="true" scenarios="true" selectLockedCells="true"/>
  <mergeCells count="41">
    <mergeCell ref="B2:D2"/>
    <mergeCell ref="E2:H2"/>
    <mergeCell ref="B3:D3"/>
    <mergeCell ref="E3:G3"/>
    <mergeCell ref="B4:D4"/>
    <mergeCell ref="E4:G4"/>
    <mergeCell ref="B5:D5"/>
    <mergeCell ref="E5:G5"/>
    <mergeCell ref="B6:D6"/>
    <mergeCell ref="E6:G6"/>
    <mergeCell ref="B7:D7"/>
    <mergeCell ref="E7:G7"/>
    <mergeCell ref="B8:D8"/>
    <mergeCell ref="E8:G8"/>
    <mergeCell ref="B9:D9"/>
    <mergeCell ref="E9:G9"/>
    <mergeCell ref="B10:D10"/>
    <mergeCell ref="E10:G10"/>
    <mergeCell ref="B11:D11"/>
    <mergeCell ref="E11:G11"/>
    <mergeCell ref="B12:D12"/>
    <mergeCell ref="E12:G12"/>
    <mergeCell ref="B13:D13"/>
    <mergeCell ref="E13:G13"/>
    <mergeCell ref="B14:D14"/>
    <mergeCell ref="E14:G14"/>
    <mergeCell ref="A16:A17"/>
    <mergeCell ref="B16:H16"/>
    <mergeCell ref="B17:D17"/>
    <mergeCell ref="E17:H17"/>
    <mergeCell ref="E18:G18"/>
    <mergeCell ref="B19:B24"/>
    <mergeCell ref="E19:G19"/>
    <mergeCell ref="E20:G20"/>
    <mergeCell ref="E21:G21"/>
    <mergeCell ref="E22:G22"/>
    <mergeCell ref="E23:G23"/>
    <mergeCell ref="E24:G24"/>
    <mergeCell ref="D26:G26"/>
    <mergeCell ref="D27:G27"/>
    <mergeCell ref="A33:B33"/>
  </mergeCells>
  <printOptions headings="false" gridLines="false" gridLinesSet="true" horizontalCentered="false" verticalCentered="false"/>
  <pageMargins left="0.39375" right="0.39375" top="0.659027777777778" bottom="0.659027777777778" header="0.39375" footer="0.39375"/>
  <pageSetup paperSize="60"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36"/>
  <sheetViews>
    <sheetView showFormulas="false" showGridLines="false" showRowColHeaders="true" showZeros="true" rightToLeft="false" tabSelected="false" showOutlineSymbols="true" defaultGridColor="true" view="normal" topLeftCell="A1" colorId="64" zoomScale="90" zoomScaleNormal="90" zoomScalePageLayoutView="100" workbookViewId="0">
      <selection pane="topLeft" activeCell="H20" activeCellId="0" sqref="H20"/>
    </sheetView>
  </sheetViews>
  <sheetFormatPr defaultColWidth="12.71484375" defaultRowHeight="12.75" zeroHeight="false" outlineLevelRow="0" outlineLevelCol="0"/>
  <cols>
    <col collapsed="false" customWidth="true" hidden="false" outlineLevel="0" max="1" min="1" style="0" width="5.14"/>
    <col collapsed="false" customWidth="true" hidden="false" outlineLevel="0" max="2" min="2" style="0" width="32.15"/>
    <col collapsed="false" customWidth="true" hidden="false" outlineLevel="0" max="3" min="3" style="0" width="13.29"/>
    <col collapsed="false" customWidth="true" hidden="false" outlineLevel="0" max="5" min="4" style="0" width="17.86"/>
    <col collapsed="false" customWidth="true" hidden="false" outlineLevel="0" max="6" min="6" style="0" width="13.29"/>
    <col collapsed="false" customWidth="true" hidden="false" outlineLevel="0" max="7" min="7" style="0" width="15.88"/>
    <col collapsed="false" customWidth="true" hidden="false" outlineLevel="0" max="8" min="8" style="0" width="16.41"/>
    <col collapsed="false" customWidth="true" hidden="false" outlineLevel="0" max="9" min="9" style="0" width="5.1"/>
    <col collapsed="false" customWidth="true" hidden="false" outlineLevel="0" max="10" min="10" style="145" width="10.19"/>
    <col collapsed="false" customWidth="true" hidden="false" outlineLevel="0" max="12" min="11" style="0" width="16.41"/>
    <col collapsed="false" customWidth="true" hidden="false" outlineLevel="0" max="1021" min="1011" style="0" width="11.57"/>
    <col collapsed="false" customWidth="true" hidden="false" outlineLevel="0" max="1024" min="1024" style="0" width="11.57"/>
  </cols>
  <sheetData>
    <row r="1" customFormat="false" ht="12.75" hidden="false" customHeight="false" outlineLevel="0" collapsed="false">
      <c r="A1" s="1"/>
      <c r="B1" s="1"/>
      <c r="C1" s="1"/>
      <c r="D1" s="1"/>
      <c r="E1" s="1"/>
      <c r="F1" s="1"/>
      <c r="G1" s="1"/>
      <c r="H1" s="1"/>
      <c r="I1" s="1"/>
      <c r="K1" s="146"/>
      <c r="L1" s="146"/>
      <c r="M1" s="146"/>
    </row>
    <row r="2" customFormat="false" ht="17.1" hidden="false" customHeight="true" outlineLevel="0" collapsed="false">
      <c r="A2" s="46" t="s">
        <v>98</v>
      </c>
      <c r="B2" s="46"/>
      <c r="C2" s="46"/>
      <c r="D2" s="46"/>
      <c r="E2" s="46"/>
      <c r="F2" s="46"/>
      <c r="G2" s="147" t="s">
        <v>99</v>
      </c>
      <c r="H2" s="148" t="s">
        <v>100</v>
      </c>
      <c r="I2" s="149" t="s">
        <v>77</v>
      </c>
      <c r="J2" s="150"/>
      <c r="K2" s="146"/>
      <c r="L2" s="146"/>
      <c r="M2" s="146"/>
    </row>
    <row r="3" customFormat="false" ht="17" hidden="false" customHeight="true" outlineLevel="0" collapsed="false">
      <c r="A3" s="151" t="s">
        <v>101</v>
      </c>
      <c r="B3" s="151" t="s">
        <v>102</v>
      </c>
      <c r="C3" s="151" t="s">
        <v>103</v>
      </c>
      <c r="D3" s="151" t="s">
        <v>104</v>
      </c>
      <c r="E3" s="151" t="s">
        <v>105</v>
      </c>
      <c r="F3" s="152" t="s">
        <v>106</v>
      </c>
      <c r="G3" s="147"/>
      <c r="H3" s="148"/>
      <c r="I3" s="1"/>
      <c r="J3" s="150"/>
      <c r="K3" s="146"/>
      <c r="L3" s="146"/>
      <c r="M3" s="146"/>
    </row>
    <row r="4" customFormat="false" ht="12.75" hidden="false" customHeight="false" outlineLevel="0" collapsed="false">
      <c r="A4" s="111" t="n">
        <v>1</v>
      </c>
      <c r="B4" s="153" t="n">
        <f aca="false">'COLTURA 1'!J2</f>
        <v>0</v>
      </c>
      <c r="C4" s="126" t="n">
        <f aca="false">'COLTURA 1'!C31</f>
        <v>0</v>
      </c>
      <c r="D4" s="154" t="n">
        <f aca="false">'COLTURA 1'!G27</f>
        <v>0</v>
      </c>
      <c r="E4" s="154" t="n">
        <f aca="false">'COLTURA 1'!G29</f>
        <v>0</v>
      </c>
      <c r="F4" s="155" t="n">
        <f aca="false">SUM(E4-D4)</f>
        <v>0</v>
      </c>
      <c r="G4" s="156" t="s">
        <v>92</v>
      </c>
      <c r="H4" s="157" t="n">
        <f aca="false">IF(J4=83,F4)</f>
        <v>0</v>
      </c>
      <c r="I4" s="158"/>
      <c r="J4" s="159" t="n">
        <f aca="false">CODE(G4)</f>
        <v>32</v>
      </c>
      <c r="L4" s="146"/>
      <c r="M4" s="146"/>
    </row>
    <row r="5" customFormat="false" ht="12.75" hidden="false" customHeight="false" outlineLevel="0" collapsed="false">
      <c r="A5" s="111" t="n">
        <v>2</v>
      </c>
      <c r="B5" s="153" t="n">
        <f aca="false">'DATI AZIENDA'!B18</f>
        <v>0</v>
      </c>
      <c r="C5" s="126" t="n">
        <f aca="false">'COLTURA 2'!C31</f>
        <v>0</v>
      </c>
      <c r="D5" s="154" t="n">
        <f aca="false">'COLTURA 2'!G27</f>
        <v>0</v>
      </c>
      <c r="E5" s="154" t="n">
        <f aca="false">'COLTURA 2'!G29</f>
        <v>0</v>
      </c>
      <c r="F5" s="155" t="n">
        <f aca="false">SUM(E5-D5)</f>
        <v>0</v>
      </c>
      <c r="G5" s="156" t="s">
        <v>92</v>
      </c>
      <c r="H5" s="157" t="n">
        <f aca="false">IF(J5=83,F5)</f>
        <v>0</v>
      </c>
      <c r="I5" s="160"/>
      <c r="J5" s="159" t="n">
        <f aca="false">CODE(G5)</f>
        <v>32</v>
      </c>
      <c r="L5" s="146"/>
      <c r="M5" s="146"/>
    </row>
    <row r="6" customFormat="false" ht="12.75" hidden="false" customHeight="false" outlineLevel="0" collapsed="false">
      <c r="A6" s="111" t="n">
        <v>3</v>
      </c>
      <c r="B6" s="153" t="n">
        <f aca="false">'DATI AZIENDA'!B20</f>
        <v>0</v>
      </c>
      <c r="C6" s="126" t="n">
        <f aca="false">'COLTURA 3'!C31</f>
        <v>0</v>
      </c>
      <c r="D6" s="161" t="n">
        <f aca="false">'COLTURA 3'!G27</f>
        <v>0</v>
      </c>
      <c r="E6" s="154" t="n">
        <f aca="false">'COLTURA 3'!G29</f>
        <v>0</v>
      </c>
      <c r="F6" s="155" t="n">
        <f aca="false">SUM(E6-D6)</f>
        <v>0</v>
      </c>
      <c r="G6" s="156" t="s">
        <v>92</v>
      </c>
      <c r="H6" s="157" t="n">
        <f aca="false">IF(J6=83,F6)</f>
        <v>0</v>
      </c>
      <c r="I6" s="160"/>
      <c r="J6" s="159" t="n">
        <f aca="false">CODE(G6)</f>
        <v>32</v>
      </c>
      <c r="L6" s="146"/>
      <c r="M6" s="146"/>
    </row>
    <row r="7" customFormat="false" ht="12.75" hidden="false" customHeight="false" outlineLevel="0" collapsed="false">
      <c r="A7" s="111" t="n">
        <v>4</v>
      </c>
      <c r="B7" s="153" t="n">
        <f aca="false">'DATI AZIENDA'!B22</f>
        <v>0</v>
      </c>
      <c r="C7" s="126" t="n">
        <f aca="false">'COLTURA 4'!C31</f>
        <v>0</v>
      </c>
      <c r="D7" s="154" t="n">
        <f aca="false">'COLTURA 4'!G27</f>
        <v>0</v>
      </c>
      <c r="E7" s="154" t="n">
        <f aca="false">'COLTURA 4'!G29</f>
        <v>0</v>
      </c>
      <c r="F7" s="155" t="n">
        <f aca="false">SUM(E7-D7)</f>
        <v>0</v>
      </c>
      <c r="G7" s="156" t="s">
        <v>92</v>
      </c>
      <c r="H7" s="157" t="n">
        <f aca="false">IF(J7=83,F7)</f>
        <v>0</v>
      </c>
      <c r="I7" s="160"/>
      <c r="J7" s="159" t="n">
        <f aca="false">CODE(G7)</f>
        <v>32</v>
      </c>
      <c r="L7" s="146"/>
      <c r="M7" s="146"/>
    </row>
    <row r="8" customFormat="false" ht="12.75" hidden="false" customHeight="false" outlineLevel="0" collapsed="false">
      <c r="A8" s="111" t="n">
        <v>5</v>
      </c>
      <c r="B8" s="153" t="n">
        <f aca="false">'DATI AZIENDA'!B24</f>
        <v>0</v>
      </c>
      <c r="C8" s="126" t="n">
        <f aca="false">'COLTURA 5'!C31</f>
        <v>0</v>
      </c>
      <c r="D8" s="154" t="n">
        <f aca="false">'COLTURA 5'!G27</f>
        <v>0</v>
      </c>
      <c r="E8" s="154" t="n">
        <f aca="false">'COLTURA 5'!G29</f>
        <v>0</v>
      </c>
      <c r="F8" s="155" t="n">
        <f aca="false">SUM(E8-D8)</f>
        <v>0</v>
      </c>
      <c r="G8" s="156" t="s">
        <v>92</v>
      </c>
      <c r="H8" s="157" t="n">
        <f aca="false">IF(J8=83,F8)</f>
        <v>0</v>
      </c>
      <c r="I8" s="160"/>
      <c r="J8" s="159" t="n">
        <f aca="false">CODE(G8)</f>
        <v>32</v>
      </c>
      <c r="L8" s="146"/>
      <c r="M8" s="146"/>
    </row>
    <row r="9" customFormat="false" ht="12.75" hidden="false" customHeight="false" outlineLevel="0" collapsed="false">
      <c r="A9" s="111" t="n">
        <v>6</v>
      </c>
      <c r="B9" s="153" t="n">
        <f aca="false">'DATI AZIENDA'!B26</f>
        <v>0</v>
      </c>
      <c r="C9" s="126" t="n">
        <f aca="false">'FORAGG. AZIENDALI'!C31</f>
        <v>0</v>
      </c>
      <c r="D9" s="154" t="n">
        <f aca="false">'FORAGG. AZIENDALI'!G27</f>
        <v>0</v>
      </c>
      <c r="E9" s="154" t="n">
        <f aca="false">'FORAGG. AZIENDALI'!G29</f>
        <v>0</v>
      </c>
      <c r="F9" s="155" t="n">
        <f aca="false">'FORAGG. AZIENDALI'!G31</f>
        <v>0</v>
      </c>
      <c r="G9" s="156" t="s">
        <v>92</v>
      </c>
      <c r="H9" s="157" t="n">
        <f aca="false">IF(J9=83,F9)</f>
        <v>0</v>
      </c>
      <c r="I9" s="160"/>
      <c r="J9" s="159" t="n">
        <f aca="false">CODE(G9)</f>
        <v>32</v>
      </c>
      <c r="L9" s="146"/>
      <c r="M9" s="146"/>
    </row>
    <row r="10" customFormat="false" ht="12.75" hidden="false" customHeight="false" outlineLevel="0" collapsed="false">
      <c r="A10" s="111" t="n">
        <v>7</v>
      </c>
      <c r="B10" s="162" t="s">
        <v>107</v>
      </c>
      <c r="C10" s="162"/>
      <c r="D10" s="163" t="n">
        <f aca="false">'INCREMENTO COSTI'!C28</f>
        <v>0</v>
      </c>
      <c r="E10" s="163" t="n">
        <f aca="false">'INCREMENTO COSTI'!H28</f>
        <v>0</v>
      </c>
      <c r="F10" s="155" t="n">
        <f aca="false">SUM(D10-E10)</f>
        <v>0</v>
      </c>
      <c r="G10" s="164"/>
      <c r="H10" s="165" t="n">
        <f aca="false">F10</f>
        <v>0</v>
      </c>
      <c r="I10" s="1"/>
      <c r="J10" s="166"/>
      <c r="L10" s="146"/>
      <c r="M10" s="146"/>
    </row>
    <row r="11" customFormat="false" ht="12.8" hidden="false" customHeight="false" outlineLevel="0" collapsed="false">
      <c r="A11" s="22"/>
      <c r="B11" s="167" t="s">
        <v>108</v>
      </c>
      <c r="C11" s="168" t="n">
        <f aca="false">SUM(C4:C9)</f>
        <v>0</v>
      </c>
      <c r="D11" s="169" t="n">
        <f aca="false">SUM(D4:D9)</f>
        <v>0</v>
      </c>
      <c r="E11" s="169" t="n">
        <f aca="false">SUM(E4:E9)</f>
        <v>0</v>
      </c>
      <c r="F11" s="170" t="n">
        <f aca="false">SUM(F4:F10)</f>
        <v>0</v>
      </c>
      <c r="G11" s="171" t="s">
        <v>109</v>
      </c>
      <c r="H11" s="172" t="e">
        <f aca="false">SUM(H4:H10)/D11</f>
        <v>#DIV/0!</v>
      </c>
      <c r="I11" s="173"/>
      <c r="J11" s="174" t="n">
        <v>0.3</v>
      </c>
      <c r="L11" s="146"/>
      <c r="M11" s="146"/>
    </row>
    <row r="12" customFormat="false" ht="12.75" hidden="false" customHeight="false" outlineLevel="0" collapsed="false">
      <c r="A12" s="1"/>
      <c r="B12" s="1"/>
      <c r="C12" s="1"/>
      <c r="D12" s="1"/>
      <c r="E12" s="1"/>
      <c r="F12" s="1"/>
      <c r="G12" s="1"/>
      <c r="H12" s="1"/>
      <c r="I12" s="1"/>
      <c r="K12" s="146"/>
      <c r="L12" s="146"/>
      <c r="M12" s="146"/>
    </row>
    <row r="13" customFormat="false" ht="12.75" hidden="false" customHeight="false" outlineLevel="0" collapsed="false">
      <c r="A13" s="175" t="s">
        <v>110</v>
      </c>
      <c r="B13" s="175"/>
      <c r="C13" s="175"/>
      <c r="D13" s="175"/>
      <c r="E13" s="175"/>
      <c r="F13" s="175"/>
      <c r="G13" s="175"/>
      <c r="H13" s="175"/>
      <c r="I13" s="134" t="s">
        <v>84</v>
      </c>
      <c r="K13" s="146"/>
      <c r="L13" s="146"/>
      <c r="M13" s="146"/>
    </row>
    <row r="14" customFormat="false" ht="12.75" hidden="false" customHeight="false" outlineLevel="0" collapsed="false">
      <c r="A14" s="176" t="s">
        <v>111</v>
      </c>
      <c r="B14" s="151" t="s">
        <v>112</v>
      </c>
      <c r="C14" s="151"/>
      <c r="D14" s="151"/>
      <c r="E14" s="151"/>
      <c r="F14" s="151"/>
      <c r="G14" s="151"/>
      <c r="H14" s="176" t="s">
        <v>113</v>
      </c>
      <c r="I14" s="160"/>
      <c r="K14" s="146"/>
      <c r="L14" s="146"/>
      <c r="M14" s="146"/>
    </row>
    <row r="15" customFormat="false" ht="12.75" hidden="false" customHeight="false" outlineLevel="0" collapsed="false">
      <c r="A15" s="111" t="s">
        <v>114</v>
      </c>
      <c r="B15" s="177" t="s">
        <v>115</v>
      </c>
      <c r="C15" s="177"/>
      <c r="D15" s="177"/>
      <c r="E15" s="177"/>
      <c r="F15" s="177"/>
      <c r="G15" s="177"/>
      <c r="H15" s="178" t="n">
        <f aca="false">D11</f>
        <v>0</v>
      </c>
      <c r="I15" s="160"/>
    </row>
    <row r="16" customFormat="false" ht="12.75" hidden="false" customHeight="false" outlineLevel="0" collapsed="false">
      <c r="A16" s="111" t="s">
        <v>116</v>
      </c>
      <c r="B16" s="177" t="s">
        <v>117</v>
      </c>
      <c r="C16" s="177"/>
      <c r="D16" s="177"/>
      <c r="E16" s="177"/>
      <c r="F16" s="177"/>
      <c r="G16" s="177"/>
      <c r="H16" s="178" t="n">
        <f aca="false">E11</f>
        <v>0</v>
      </c>
      <c r="I16" s="160"/>
    </row>
    <row r="17" customFormat="false" ht="14.65" hidden="false" customHeight="true" outlineLevel="0" collapsed="false">
      <c r="A17" s="111" t="s">
        <v>118</v>
      </c>
      <c r="B17" s="179" t="s">
        <v>119</v>
      </c>
      <c r="C17" s="179"/>
      <c r="D17" s="179"/>
      <c r="E17" s="179"/>
      <c r="F17" s="179"/>
      <c r="G17" s="179"/>
      <c r="H17" s="180"/>
      <c r="I17" s="160"/>
    </row>
    <row r="18" customFormat="false" ht="14.65" hidden="false" customHeight="true" outlineLevel="0" collapsed="false">
      <c r="A18" s="111" t="s">
        <v>120</v>
      </c>
      <c r="B18" s="179" t="s">
        <v>121</v>
      </c>
      <c r="C18" s="179"/>
      <c r="D18" s="179"/>
      <c r="E18" s="179"/>
      <c r="F18" s="179"/>
      <c r="G18" s="179"/>
      <c r="H18" s="178" t="n">
        <f aca="false">SUM(H16+H17)</f>
        <v>0</v>
      </c>
      <c r="I18" s="160"/>
    </row>
    <row r="19" customFormat="false" ht="14.65" hidden="false" customHeight="true" outlineLevel="0" collapsed="false">
      <c r="A19" s="111" t="s">
        <v>122</v>
      </c>
      <c r="B19" s="179" t="s">
        <v>123</v>
      </c>
      <c r="C19" s="179"/>
      <c r="D19" s="179"/>
      <c r="E19" s="179"/>
      <c r="F19" s="179"/>
      <c r="G19" s="179"/>
      <c r="H19" s="181" t="n">
        <f aca="false">SUM(F11+H17)</f>
        <v>0</v>
      </c>
      <c r="I19" s="160"/>
    </row>
    <row r="20" customFormat="false" ht="24" hidden="false" customHeight="true" outlineLevel="0" collapsed="false">
      <c r="A20" s="182" t="s">
        <v>124</v>
      </c>
      <c r="B20" s="183" t="s">
        <v>125</v>
      </c>
      <c r="C20" s="183"/>
      <c r="D20" s="183"/>
      <c r="E20" s="183"/>
      <c r="F20" s="183"/>
      <c r="G20" s="183"/>
      <c r="H20" s="184"/>
      <c r="I20" s="160"/>
    </row>
    <row r="21" customFormat="false" ht="14.65" hidden="false" customHeight="true" outlineLevel="0" collapsed="false">
      <c r="A21" s="182" t="s">
        <v>126</v>
      </c>
      <c r="B21" s="185" t="s">
        <v>127</v>
      </c>
      <c r="C21" s="185"/>
      <c r="D21" s="185"/>
      <c r="E21" s="185"/>
      <c r="F21" s="185"/>
      <c r="G21" s="185"/>
      <c r="H21" s="186" t="n">
        <f aca="false">SUM(H19+H20)</f>
        <v>0</v>
      </c>
      <c r="I21" s="160"/>
    </row>
    <row r="22" customFormat="false" ht="12.75" hidden="false" customHeight="false" outlineLevel="0" collapsed="false">
      <c r="A22" s="1"/>
      <c r="B22" s="1"/>
      <c r="C22" s="1"/>
      <c r="D22" s="1"/>
      <c r="E22" s="1"/>
      <c r="F22" s="1"/>
      <c r="G22" s="1"/>
      <c r="H22" s="1"/>
      <c r="I22" s="160"/>
    </row>
    <row r="23" customFormat="false" ht="12.75" hidden="false" customHeight="false" outlineLevel="0" collapsed="false">
      <c r="A23" s="187" t="s">
        <v>128</v>
      </c>
      <c r="B23" s="187"/>
      <c r="C23" s="187"/>
      <c r="D23" s="187"/>
      <c r="E23" s="187"/>
      <c r="F23" s="187"/>
      <c r="G23" s="187"/>
      <c r="H23" s="187"/>
      <c r="I23" s="134" t="s">
        <v>129</v>
      </c>
    </row>
    <row r="24" customFormat="false" ht="12.75" hidden="false" customHeight="false" outlineLevel="0" collapsed="false">
      <c r="A24" s="176" t="s">
        <v>101</v>
      </c>
      <c r="B24" s="188" t="s">
        <v>50</v>
      </c>
      <c r="C24" s="188" t="s">
        <v>23</v>
      </c>
      <c r="D24" s="188" t="s">
        <v>130</v>
      </c>
      <c r="E24" s="188"/>
      <c r="F24" s="188" t="s">
        <v>131</v>
      </c>
      <c r="G24" s="188" t="s">
        <v>132</v>
      </c>
      <c r="H24" s="176" t="s">
        <v>133</v>
      </c>
      <c r="I24" s="160"/>
    </row>
    <row r="25" customFormat="false" ht="12.8" hidden="false" customHeight="false" outlineLevel="0" collapsed="false">
      <c r="A25" s="111" t="n">
        <v>1</v>
      </c>
      <c r="B25" s="189" t="n">
        <f aca="false">'COLTURA 1'!B2</f>
        <v>0</v>
      </c>
      <c r="C25" s="190" t="n">
        <f aca="false">'COLTURA 1'!E2</f>
        <v>0</v>
      </c>
      <c r="D25" s="191" t="n">
        <f aca="false">'DATI AZIENDA'!B16</f>
        <v>0</v>
      </c>
      <c r="E25" s="191"/>
      <c r="F25" s="192" t="n">
        <f aca="false">'COLTURA 1'!C31</f>
        <v>0</v>
      </c>
      <c r="G25" s="193"/>
      <c r="H25" s="194" t="e">
        <f aca="false">IF($G$32&lt;=-30%,H4)</f>
        <v>#DIV/0!</v>
      </c>
      <c r="I25" s="160"/>
      <c r="J25" s="195" t="n">
        <f aca="false">H4</f>
        <v>0</v>
      </c>
    </row>
    <row r="26" customFormat="false" ht="12.8" hidden="false" customHeight="false" outlineLevel="0" collapsed="false">
      <c r="A26" s="111" t="n">
        <v>2</v>
      </c>
      <c r="B26" s="189" t="n">
        <f aca="false">'COLTURA 2'!B2</f>
        <v>0</v>
      </c>
      <c r="C26" s="190" t="n">
        <f aca="false">'COLTURA 2'!E2</f>
        <v>0</v>
      </c>
      <c r="D26" s="191" t="n">
        <f aca="false">'DATI AZIENDA'!B18</f>
        <v>0</v>
      </c>
      <c r="E26" s="191"/>
      <c r="F26" s="196" t="n">
        <f aca="false">'COLTURA 2'!C31</f>
        <v>0</v>
      </c>
      <c r="G26" s="193"/>
      <c r="H26" s="194" t="e">
        <f aca="false">IF($G$32&lt;=-30%,H5)</f>
        <v>#DIV/0!</v>
      </c>
      <c r="I26" s="160"/>
      <c r="J26" s="195" t="n">
        <f aca="false">H5</f>
        <v>0</v>
      </c>
    </row>
    <row r="27" customFormat="false" ht="12.8" hidden="false" customHeight="false" outlineLevel="0" collapsed="false">
      <c r="A27" s="111" t="n">
        <v>3</v>
      </c>
      <c r="B27" s="189" t="n">
        <f aca="false">'COLTURA 3'!B2</f>
        <v>0</v>
      </c>
      <c r="C27" s="190" t="n">
        <f aca="false">'COLTURA 3'!E2</f>
        <v>0</v>
      </c>
      <c r="D27" s="191" t="n">
        <f aca="false">'DATI AZIENDA'!B20</f>
        <v>0</v>
      </c>
      <c r="E27" s="191"/>
      <c r="F27" s="196" t="n">
        <f aca="false">'COLTURA 3'!C31</f>
        <v>0</v>
      </c>
      <c r="G27" s="193"/>
      <c r="H27" s="194" t="e">
        <f aca="false">IF($G$32&lt;=-30%,H6)</f>
        <v>#DIV/0!</v>
      </c>
      <c r="I27" s="160"/>
      <c r="J27" s="195" t="n">
        <f aca="false">H6</f>
        <v>0</v>
      </c>
    </row>
    <row r="28" customFormat="false" ht="12.8" hidden="false" customHeight="false" outlineLevel="0" collapsed="false">
      <c r="A28" s="111" t="n">
        <v>4</v>
      </c>
      <c r="B28" s="191" t="n">
        <f aca="false">'COLTURA 4'!B2</f>
        <v>0</v>
      </c>
      <c r="C28" s="191" t="n">
        <f aca="false">'COLTURA 4'!E2</f>
        <v>0</v>
      </c>
      <c r="D28" s="191" t="n">
        <f aca="false">'DATI AZIENDA'!B22</f>
        <v>0</v>
      </c>
      <c r="E28" s="191"/>
      <c r="F28" s="196" t="n">
        <f aca="false">'COLTURA 4'!C31</f>
        <v>0</v>
      </c>
      <c r="G28" s="193"/>
      <c r="H28" s="194" t="e">
        <f aca="false">IF($G$32&lt;=-30%,H7)</f>
        <v>#DIV/0!</v>
      </c>
      <c r="I28" s="160"/>
      <c r="J28" s="195" t="n">
        <f aca="false">H7</f>
        <v>0</v>
      </c>
    </row>
    <row r="29" customFormat="false" ht="14.65" hidden="false" customHeight="true" outlineLevel="0" collapsed="false">
      <c r="A29" s="111" t="n">
        <v>5</v>
      </c>
      <c r="B29" s="191" t="n">
        <f aca="false">'COLTURA 5'!B2</f>
        <v>0</v>
      </c>
      <c r="C29" s="191" t="n">
        <f aca="false">'COLTURA 5'!E2</f>
        <v>0</v>
      </c>
      <c r="D29" s="191" t="n">
        <f aca="false">'DATI AZIENDA'!B24</f>
        <v>0</v>
      </c>
      <c r="E29" s="191"/>
      <c r="F29" s="196" t="n">
        <f aca="false">'COLTURA 5'!C31</f>
        <v>0</v>
      </c>
      <c r="G29" s="193"/>
      <c r="H29" s="194" t="e">
        <f aca="false">IF($G$32&lt;=-30%,H8)</f>
        <v>#DIV/0!</v>
      </c>
      <c r="I29" s="160"/>
      <c r="J29" s="195" t="n">
        <f aca="false">H8</f>
        <v>0</v>
      </c>
    </row>
    <row r="30" customFormat="false" ht="14.65" hidden="false" customHeight="true" outlineLevel="0" collapsed="false">
      <c r="A30" s="111" t="n">
        <v>6</v>
      </c>
      <c r="B30" s="191" t="n">
        <f aca="false">'DATI AZIENDA'!E26</f>
        <v>0</v>
      </c>
      <c r="C30" s="191" t="n">
        <f aca="false">'FORAGG. AZIENDALI'!E2</f>
        <v>0</v>
      </c>
      <c r="D30" s="191" t="n">
        <f aca="false">'DATI AZIENDA'!B26</f>
        <v>0</v>
      </c>
      <c r="E30" s="191"/>
      <c r="F30" s="196" t="n">
        <f aca="false">'FORAGG. AZIENDALI'!C31</f>
        <v>0</v>
      </c>
      <c r="G30" s="193"/>
      <c r="H30" s="194" t="e">
        <f aca="false">IF($G$32&lt;=-30%,H9)</f>
        <v>#DIV/0!</v>
      </c>
      <c r="I30" s="160"/>
      <c r="J30" s="195" t="n">
        <f aca="false">H9</f>
        <v>0</v>
      </c>
    </row>
    <row r="31" customFormat="false" ht="14.65" hidden="false" customHeight="true" outlineLevel="0" collapsed="false">
      <c r="A31" s="111" t="n">
        <v>7</v>
      </c>
      <c r="B31" s="197"/>
      <c r="C31" s="197"/>
      <c r="D31" s="191" t="str">
        <f aca="false">B10</f>
        <v>Incremento costi conseguenza diretta calamità naturale</v>
      </c>
      <c r="E31" s="191"/>
      <c r="F31" s="191"/>
      <c r="G31" s="193" t="s">
        <v>92</v>
      </c>
      <c r="H31" s="194" t="e">
        <f aca="false">IF($G$32&lt;=-30%,H10)</f>
        <v>#DIV/0!</v>
      </c>
      <c r="I31" s="160"/>
      <c r="J31" s="195" t="n">
        <f aca="false">H10</f>
        <v>0</v>
      </c>
    </row>
    <row r="32" customFormat="false" ht="14.65" hidden="false" customHeight="true" outlineLevel="0" collapsed="false">
      <c r="A32" s="1"/>
      <c r="B32" s="1"/>
      <c r="C32" s="1"/>
      <c r="D32" s="198" t="s">
        <v>134</v>
      </c>
      <c r="E32" s="198"/>
      <c r="F32" s="131" t="n">
        <f aca="false">SUM(F25:F30)</f>
        <v>0</v>
      </c>
      <c r="G32" s="199" t="e">
        <f aca="false">SUM(J35/D11)</f>
        <v>#DIV/0!</v>
      </c>
      <c r="H32" s="200" t="e">
        <f aca="false">SUM(H25:H31)</f>
        <v>#DIV/0!</v>
      </c>
      <c r="I32" s="160"/>
      <c r="J32" s="195" t="n">
        <f aca="false">SUM(J25:J31)</f>
        <v>0</v>
      </c>
    </row>
    <row r="33" customFormat="false" ht="15.6" hidden="false" customHeight="true" outlineLevel="0" collapsed="false">
      <c r="A33" s="201"/>
      <c r="B33" s="202" t="s">
        <v>135</v>
      </c>
      <c r="C33" s="177" t="s">
        <v>136</v>
      </c>
      <c r="D33" s="177"/>
      <c r="E33" s="177"/>
      <c r="F33" s="177"/>
      <c r="G33" s="177"/>
      <c r="H33" s="203" t="n">
        <f aca="false">H17</f>
        <v>0</v>
      </c>
      <c r="I33" s="160"/>
      <c r="J33" s="195" t="n">
        <f aca="false">H33</f>
        <v>0</v>
      </c>
    </row>
    <row r="34" customFormat="false" ht="31.15" hidden="false" customHeight="true" outlineLevel="0" collapsed="false">
      <c r="A34" s="201"/>
      <c r="B34" s="202"/>
      <c r="C34" s="179" t="s">
        <v>137</v>
      </c>
      <c r="D34" s="179"/>
      <c r="E34" s="179"/>
      <c r="F34" s="179"/>
      <c r="G34" s="179"/>
      <c r="H34" s="204" t="n">
        <f aca="false">H20</f>
        <v>0</v>
      </c>
      <c r="I34" s="160"/>
      <c r="J34" s="195" t="n">
        <f aca="false">H34</f>
        <v>0</v>
      </c>
    </row>
    <row r="35" customFormat="false" ht="14.65" hidden="false" customHeight="true" outlineLevel="0" collapsed="false">
      <c r="A35" s="201"/>
      <c r="B35" s="201"/>
      <c r="C35" s="1"/>
      <c r="D35" s="205" t="s">
        <v>138</v>
      </c>
      <c r="E35" s="205"/>
      <c r="F35" s="205"/>
      <c r="G35" s="205"/>
      <c r="H35" s="194" t="e">
        <f aca="false">IF($G$32&lt;=-30%,J35,0)</f>
        <v>#DIV/0!</v>
      </c>
      <c r="I35" s="160"/>
      <c r="J35" s="206" t="n">
        <f aca="false">SUM(J32+J33+J34)</f>
        <v>0</v>
      </c>
    </row>
    <row r="36" customFormat="false" ht="14.65" hidden="false" customHeight="true" outlineLevel="0" collapsed="false">
      <c r="A36" s="201"/>
      <c r="B36" s="88" t="s">
        <v>69</v>
      </c>
      <c r="C36" s="1"/>
      <c r="D36" s="1"/>
      <c r="E36" s="1"/>
      <c r="F36" s="1"/>
      <c r="G36" s="1"/>
      <c r="H36" s="1"/>
      <c r="I36" s="160"/>
      <c r="J36" s="207"/>
    </row>
  </sheetData>
  <sheetProtection sheet="true" password="c970" objects="true" scenarios="true" selectLockedCells="true"/>
  <mergeCells count="28">
    <mergeCell ref="A2:F2"/>
    <mergeCell ref="G2:G3"/>
    <mergeCell ref="H2:H3"/>
    <mergeCell ref="B10:C10"/>
    <mergeCell ref="A13:H13"/>
    <mergeCell ref="B14:G14"/>
    <mergeCell ref="B15:G15"/>
    <mergeCell ref="B16:G16"/>
    <mergeCell ref="B17:G17"/>
    <mergeCell ref="B18:G18"/>
    <mergeCell ref="B19:G19"/>
    <mergeCell ref="B20:G20"/>
    <mergeCell ref="B21:G21"/>
    <mergeCell ref="A23:H23"/>
    <mergeCell ref="D24:E24"/>
    <mergeCell ref="D25:E25"/>
    <mergeCell ref="D26:E26"/>
    <mergeCell ref="D27:E27"/>
    <mergeCell ref="D28:E28"/>
    <mergeCell ref="D29:E29"/>
    <mergeCell ref="D30:E30"/>
    <mergeCell ref="B31:C31"/>
    <mergeCell ref="D31:F31"/>
    <mergeCell ref="D32:E32"/>
    <mergeCell ref="B33:B34"/>
    <mergeCell ref="C33:G33"/>
    <mergeCell ref="C34:G34"/>
    <mergeCell ref="D35:G35"/>
  </mergeCells>
  <dataValidations count="1">
    <dataValidation allowBlank="true" operator="between" prompt="Cliccare nella freccia per selezionare SI o NO" showDropDown="false" showErrorMessage="true" showInputMessage="true" sqref="G4:G9" type="list">
      <formula1>Elenchi!$E$3:$E$5</formula1>
      <formula2>0</formula2>
    </dataValidation>
  </dataValidations>
  <printOptions headings="false" gridLines="false" gridLinesSet="true" horizontalCentered="false" verticalCentered="false"/>
  <pageMargins left="0.196527777777778" right="0.196527777777778" top="0.855555555555556" bottom="0.855555555555556" header="0.590277777777778" footer="0.590277777777778"/>
  <pageSetup paperSize="77" scale="100" firstPageNumber="0" fitToWidth="1" fitToHeight="1" pageOrder="downThenOver" orientation="landscape" blackAndWhite="false" draft="false" cellComments="none" useFirstPageNumber="false" horizontalDpi="300" verticalDpi="300" copies="1"/>
  <headerFooter differentFirst="false" differentOddEven="false">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Template/>
  <TotalTime>2360</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2021-10-14T06:44:55Z</dcterms:created>
  <dc:creator>Ruggero Lai</dc:creator>
  <dc:description/>
  <dc:language>it-IT</dc:language>
  <cp:lastModifiedBy/>
  <dcterms:modified xsi:type="dcterms:W3CDTF">2021-12-06T10:50:23Z</dcterms:modified>
  <cp:revision>686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